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'Zal_1_WPF_uklad_budzetu'!$A$6:$AO$59</definedName>
    <definedName name="_xlnm.Print_Area" localSheetId="1">'Zal_1_WPF_wg_przeplywow'!$C$7:$AO$66</definedName>
    <definedName name="_xlnm.Print_Titles" localSheetId="0">'Zal_1_WPF_uklad_budzetu'!$A:$B,'Zal_1_WPF_uklad_budzetu'!$4:$5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<sst xmlns="http://schemas.openxmlformats.org/spreadsheetml/2006/main" count="582" uniqueCount="211">
  <si>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</si>
  <si>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</si>
  <si>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</si>
  <si>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</si>
  <si>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</si>
  <si>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</si>
  <si>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</si>
  <si>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</si>
  <si>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</si>
  <si>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</si>
  <si>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</si>
  <si>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</si>
  <si>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</si>
  <si>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</si>
  <si>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</si>
  <si>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</si>
  <si>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</si>
  <si>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</si>
  <si>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</si>
  <si>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</si>
  <si>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</si>
  <si>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</si>
  <si>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</si>
  <si>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</si>
  <si>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</si>
  <si>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</si>
  <si>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</si>
  <si>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</si>
  <si>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</si>
  <si>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</si>
  <si>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</si>
  <si>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</si>
  <si>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</si>
  <si>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</si>
  <si>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</si>
  <si>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</si>
  <si>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</si>
  <si>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</si>
  <si>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</si>
  <si>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</si>
  <si>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</si>
  <si>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</si>
  <si>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</si>
  <si>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</si>
  <si>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</si>
  <si>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</si>
  <si>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</si>
  <si>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</si>
  <si>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</si>
  <si>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</si>
  <si>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</si>
  <si>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</si>
  <si>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</si>
  <si>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</si>
  <si>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</si>
  <si>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</si>
  <si>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</si>
  <si>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</si>
  <si>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</si>
  <si>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</si>
  <si>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</si>
  <si>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</si>
  <si>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</si>
  <si>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</si>
  <si>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</si>
  <si>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</si>
  <si>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</si>
  <si>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</si>
  <si>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</si>
  <si>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</si>
  <si>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</si>
  <si>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</si>
  <si>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</si>
  <si>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</si>
  <si>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</si>
  <si>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</si>
  <si>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</si>
  <si>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</si>
  <si>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</si>
  <si>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</si>
  <si>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</si>
  <si>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</si>
  <si>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</si>
  <si>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</si>
  <si>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</si>
  <si>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</si>
  <si>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</si>
  <si>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</si>
  <si>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</si>
  <si>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</si>
  <si>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</si>
  <si>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</si>
  <si>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</si>
  <si>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</si>
  <si>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</si>
  <si>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</si>
  <si>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</si>
  <si>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</si>
  <si>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</si>
  <si>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</si>
  <si>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</si>
  <si>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</si>
  <si>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</si>
  <si>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</si>
  <si>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</si>
  <si>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</si>
  <si>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</si>
  <si>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</si>
  <si>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</si>
  <si>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</si>
  <si>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</si>
  <si>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</si>
  <si>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</si>
  <si>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</si>
  <si>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</si>
  <si>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</si>
  <si>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</si>
  <si>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</si>
  <si>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</si>
  <si>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</si>
  <si>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</si>
  <si>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</si>
  <si>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</si>
  <si>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</si>
  <si>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</si>
  <si>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</si>
  <si>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</si>
  <si>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</si>
  <si>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</si>
  <si>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</si>
  <si>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</si>
  <si>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</si>
  <si>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</si>
  <si>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</si>
  <si>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</si>
  <si>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</si>
  <si>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</si>
  <si>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</si>
  <si>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</si>
  <si>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</si>
  <si>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</si>
  <si>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</si>
  <si>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</si>
  <si>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</si>
  <si>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</si>
  <si>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</si>
  <si>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</si>
  <si>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</si>
  <si>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</si>
  <si>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</si>
  <si>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</si>
  <si>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</si>
  <si>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</si>
  <si>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</si>
  <si>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</si>
  <si>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</si>
  <si>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</si>
  <si>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</si>
  <si>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</si>
  <si>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</si>
  <si>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</si>
  <si>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</si>
  <si>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</si>
  <si>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</si>
  <si>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</si>
  <si>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</si>
  <si>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</si>
  <si>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</si>
  <si>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</si>
  <si>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</si>
  <si>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</si>
  <si>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</si>
  <si>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</si>
  <si>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</si>
  <si>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</si>
  <si>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</si>
  <si>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</si>
  <si>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</si>
  <si>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</si>
  <si>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</si>
  <si>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</si>
  <si>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</si>
  <si>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</si>
  <si>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</si>
  <si>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</si>
  <si>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</si>
  <si>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</si>
  <si>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</si>
  <si>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</si>
  <si>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</si>
  <si>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</si>
  <si>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</si>
  <si>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</si>
  <si>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</si>
  <si>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dla NADWYŻKI I WOLNYCH ŚRODKÓW:</t>
  </si>
  <si>
    <t>projekt</t>
  </si>
  <si>
    <t>Zwiazek Gmin KWISA</t>
  </si>
  <si>
    <t>021001Z</t>
  </si>
  <si>
    <t>Z</t>
  </si>
  <si>
    <t>[10]+[24]</t>
  </si>
  <si>
    <t>[20a]-[22]</t>
  </si>
  <si>
    <t>[1]</t>
  </si>
  <si>
    <t>[1a]</t>
  </si>
  <si>
    <t>[1a]+[1b]</t>
  </si>
  <si>
    <t>[2]+[7b]</t>
  </si>
  <si>
    <t>[20a]-[21]</t>
  </si>
  <si>
    <t>[20]</t>
  </si>
  <si>
    <t>2011 plan IIIkw</t>
  </si>
  <si>
    <t>2011 przew.</t>
  </si>
  <si>
    <t>2012-2015</t>
  </si>
  <si>
    <t>I/17/2011 Z DNIA 24 LISTOPADA 2011 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</si>
</sst>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34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56" applyFont="1" applyBorder="1" applyAlignment="1">
      <alignment vertical="center" wrapText="1"/>
      <protection/>
    </xf>
    <xf numFmtId="0" fontId="1" fillId="0" borderId="10" xfId="56" applyFont="1" applyBorder="1" applyAlignment="1" quotePrefix="1">
      <alignment vertical="center" wrapText="1"/>
      <protection/>
    </xf>
    <xf numFmtId="0" fontId="6" fillId="0" borderId="0" xfId="0" applyFont="1" applyBorder="1" applyAlignment="1">
      <alignment/>
    </xf>
    <xf numFmtId="0" fontId="6" fillId="20" borderId="0" xfId="0" applyFont="1" applyFill="1" applyBorder="1" applyAlignment="1">
      <alignment horizontal="center"/>
    </xf>
    <xf numFmtId="49" fontId="2" fillId="20" borderId="11" xfId="56" applyNumberFormat="1" applyFont="1" applyFill="1" applyBorder="1" applyAlignment="1">
      <alignment horizontal="center" vertical="center"/>
      <protection/>
    </xf>
    <xf numFmtId="0" fontId="1" fillId="0" borderId="12" xfId="56" applyFont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2" fillId="6" borderId="12" xfId="56" applyFont="1" applyFill="1" applyBorder="1" applyAlignment="1">
      <alignment horizontal="center" vertical="center"/>
      <protection/>
    </xf>
    <xf numFmtId="0" fontId="2" fillId="6" borderId="13" xfId="56" applyFont="1" applyFill="1" applyBorder="1" applyAlignment="1">
      <alignment horizontal="center" vertical="center"/>
      <protection/>
    </xf>
    <xf numFmtId="0" fontId="2" fillId="0" borderId="14" xfId="56" applyFont="1" applyBorder="1" applyAlignment="1">
      <alignment horizontal="center" vertical="center"/>
      <protection/>
    </xf>
    <xf numFmtId="0" fontId="2" fillId="20" borderId="15" xfId="56" applyFont="1" applyFill="1" applyBorder="1" applyAlignment="1">
      <alignment horizontal="center" vertical="center"/>
      <protection/>
    </xf>
    <xf numFmtId="49" fontId="2" fillId="20" borderId="16" xfId="56" applyNumberFormat="1" applyFont="1" applyFill="1" applyBorder="1" applyAlignment="1">
      <alignment horizontal="center"/>
      <protection/>
    </xf>
    <xf numFmtId="49" fontId="2" fillId="20" borderId="17" xfId="56" applyNumberFormat="1" applyFont="1" applyFill="1" applyBorder="1" applyAlignment="1">
      <alignment horizontal="center"/>
      <protection/>
    </xf>
    <xf numFmtId="0" fontId="1" fillId="24" borderId="10" xfId="56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8" borderId="0" xfId="0" applyFont="1" applyFill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2" fillId="20" borderId="18" xfId="56" applyNumberFormat="1" applyFont="1" applyFill="1" applyBorder="1" applyAlignment="1">
      <alignment horizontal="center"/>
      <protection/>
    </xf>
    <xf numFmtId="165" fontId="1" fillId="8" borderId="12" xfId="56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5" fillId="0" borderId="0" xfId="0" applyFont="1" applyAlignment="1">
      <alignment/>
    </xf>
    <xf numFmtId="0" fontId="6" fillId="20" borderId="0" xfId="0" applyFont="1" applyFill="1" applyAlignment="1">
      <alignment horizontal="center"/>
    </xf>
    <xf numFmtId="0" fontId="6" fillId="0" borderId="19" xfId="0" applyFont="1" applyBorder="1" applyAlignment="1">
      <alignment/>
    </xf>
    <xf numFmtId="0" fontId="1" fillId="0" borderId="0" xfId="57" applyFont="1" applyBorder="1" applyAlignment="1" quotePrefix="1">
      <alignment horizontal="right" vertical="center"/>
      <protection/>
    </xf>
    <xf numFmtId="0" fontId="1" fillId="0" borderId="0" xfId="57" applyFont="1" applyBorder="1" applyAlignment="1">
      <alignment vertical="center" wrapText="1"/>
      <protection/>
    </xf>
    <xf numFmtId="165" fontId="1" fillId="0" borderId="0" xfId="57" applyNumberFormat="1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/>
    </xf>
    <xf numFmtId="165" fontId="1" fillId="8" borderId="20" xfId="56" applyNumberFormat="1" applyFont="1" applyFill="1" applyBorder="1" applyAlignment="1" applyProtection="1">
      <alignment vertical="center"/>
      <protection locked="0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66" fontId="2" fillId="0" borderId="21" xfId="56" applyNumberFormat="1" applyFont="1" applyFill="1" applyBorder="1" applyAlignment="1">
      <alignment vertical="center"/>
      <protection/>
    </xf>
    <xf numFmtId="0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1" fillId="0" borderId="0" xfId="57" applyFont="1" applyBorder="1" applyAlignment="1">
      <alignment vertical="center"/>
      <protection/>
    </xf>
    <xf numFmtId="0" fontId="2" fillId="6" borderId="10" xfId="56" applyFont="1" applyFill="1" applyBorder="1" applyAlignment="1">
      <alignment vertical="center" wrapText="1"/>
      <protection/>
    </xf>
    <xf numFmtId="0" fontId="2" fillId="0" borderId="10" xfId="56" applyFont="1" applyBorder="1" applyAlignment="1">
      <alignment vertical="center" wrapText="1"/>
      <protection/>
    </xf>
    <xf numFmtId="0" fontId="2" fillId="24" borderId="10" xfId="56" applyFont="1" applyFill="1" applyBorder="1" applyAlignment="1">
      <alignment vertical="center" wrapText="1"/>
      <protection/>
    </xf>
    <xf numFmtId="49" fontId="2" fillId="20" borderId="23" xfId="56" applyNumberFormat="1" applyFont="1" applyFill="1" applyBorder="1" applyAlignment="1">
      <alignment vertical="center" wrapText="1"/>
      <protection/>
    </xf>
    <xf numFmtId="0" fontId="2" fillId="20" borderId="24" xfId="56" applyFont="1" applyFill="1" applyBorder="1" applyAlignment="1">
      <alignment vertical="center" wrapText="1"/>
      <protection/>
    </xf>
    <xf numFmtId="0" fontId="7" fillId="6" borderId="10" xfId="56" applyFont="1" applyFill="1" applyBorder="1" applyAlignment="1">
      <alignment vertical="center" wrapText="1"/>
      <protection/>
    </xf>
    <xf numFmtId="0" fontId="7" fillId="6" borderId="25" xfId="56" applyFont="1" applyFill="1" applyBorder="1" applyAlignment="1">
      <alignment vertical="center" wrapText="1"/>
      <protection/>
    </xf>
    <xf numFmtId="0" fontId="2" fillId="24" borderId="24" xfId="56" applyFont="1" applyFill="1" applyBorder="1" applyAlignment="1">
      <alignment vertical="center" wrapText="1"/>
      <protection/>
    </xf>
    <xf numFmtId="0" fontId="6" fillId="0" borderId="0" xfId="0" applyFont="1" applyBorder="1" applyAlignment="1">
      <alignment wrapText="1"/>
    </xf>
    <xf numFmtId="0" fontId="2" fillId="0" borderId="21" xfId="56" applyFont="1" applyFill="1" applyBorder="1" applyAlignment="1">
      <alignment vertical="center" wrapText="1"/>
      <protection/>
    </xf>
    <xf numFmtId="166" fontId="1" fillId="0" borderId="21" xfId="57" applyNumberFormat="1" applyFont="1" applyFill="1" applyBorder="1" applyAlignment="1">
      <alignment vertical="center"/>
      <protection/>
    </xf>
    <xf numFmtId="166" fontId="2" fillId="0" borderId="21" xfId="57" applyNumberFormat="1" applyFont="1" applyFill="1" applyBorder="1" applyAlignment="1">
      <alignment vertical="center"/>
      <protection/>
    </xf>
    <xf numFmtId="49" fontId="2" fillId="20" borderId="21" xfId="57" applyNumberFormat="1" applyFont="1" applyFill="1" applyBorder="1" applyAlignment="1">
      <alignment horizontal="center" vertical="center"/>
      <protection/>
    </xf>
    <xf numFmtId="49" fontId="2" fillId="20" borderId="21" xfId="57" applyNumberFormat="1" applyFont="1" applyFill="1" applyBorder="1" applyAlignment="1">
      <alignment vertical="center"/>
      <protection/>
    </xf>
    <xf numFmtId="1" fontId="2" fillId="20" borderId="21" xfId="57" applyNumberFormat="1" applyFont="1" applyFill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1" xfId="57" applyFont="1" applyFill="1" applyBorder="1" applyAlignment="1">
      <alignment vertical="center" wrapText="1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7" fillId="0" borderId="21" xfId="57" applyFont="1" applyFill="1" applyBorder="1" applyAlignment="1">
      <alignment horizontal="left" vertical="center" wrapText="1"/>
      <protection/>
    </xf>
    <xf numFmtId="0" fontId="2" fillId="0" borderId="21" xfId="0" applyFont="1" applyBorder="1" applyAlignment="1">
      <alignment horizontal="center" vertical="top"/>
    </xf>
    <xf numFmtId="0" fontId="2" fillId="0" borderId="21" xfId="0" applyFont="1" applyFill="1" applyBorder="1" applyAlignment="1">
      <alignment vertical="top" wrapText="1"/>
    </xf>
    <xf numFmtId="0" fontId="2" fillId="0" borderId="26" xfId="57" applyFont="1" applyBorder="1" applyAlignment="1">
      <alignment horizontal="center"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66" fontId="2" fillId="0" borderId="26" xfId="57" applyNumberFormat="1" applyFont="1" applyFill="1" applyBorder="1" applyAlignment="1">
      <alignment vertical="center"/>
      <protection/>
    </xf>
    <xf numFmtId="0" fontId="1" fillId="0" borderId="27" xfId="57" applyFont="1" applyBorder="1" applyAlignment="1">
      <alignment horizontal="center" vertical="center"/>
      <protection/>
    </xf>
    <xf numFmtId="0" fontId="1" fillId="0" borderId="27" xfId="57" applyFont="1" applyFill="1" applyBorder="1" applyAlignment="1">
      <alignment horizontal="left" vertical="center" wrapText="1" indent="1"/>
      <protection/>
    </xf>
    <xf numFmtId="166" fontId="1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2"/>
      <protection/>
    </xf>
    <xf numFmtId="0" fontId="1" fillId="0" borderId="27" xfId="57" applyNumberFormat="1" applyFont="1" applyFill="1" applyBorder="1" applyAlignment="1">
      <alignment horizontal="left" vertical="center" wrapText="1" indent="2"/>
      <protection/>
    </xf>
    <xf numFmtId="0" fontId="2" fillId="0" borderId="27" xfId="57" applyFont="1" applyBorder="1" applyAlignment="1">
      <alignment horizontal="center" vertical="center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3"/>
      <protection/>
    </xf>
    <xf numFmtId="0" fontId="1" fillId="0" borderId="27" xfId="57" applyFont="1" applyFill="1" applyBorder="1" applyAlignment="1">
      <alignment horizontal="left" vertical="center" wrapText="1" indent="4"/>
      <protection/>
    </xf>
    <xf numFmtId="0" fontId="1" fillId="0" borderId="27" xfId="57" applyFont="1" applyFill="1" applyBorder="1" applyAlignment="1" quotePrefix="1">
      <alignment horizontal="left" vertical="center" wrapText="1" indent="2"/>
      <protection/>
    </xf>
    <xf numFmtId="0" fontId="1" fillId="0" borderId="27" xfId="57" applyFont="1" applyFill="1" applyBorder="1" applyAlignment="1">
      <alignment vertical="center" wrapText="1"/>
      <protection/>
    </xf>
    <xf numFmtId="10" fontId="2" fillId="0" borderId="27" xfId="57" applyNumberFormat="1" applyFont="1" applyFill="1" applyBorder="1" applyAlignment="1">
      <alignment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0" fontId="2" fillId="0" borderId="27" xfId="57" applyFont="1" applyFill="1" applyBorder="1" applyAlignment="1">
      <alignment horizontal="center" vertical="center" wrapText="1"/>
      <protection/>
    </xf>
    <xf numFmtId="0" fontId="1" fillId="0" borderId="28" xfId="57" applyFont="1" applyBorder="1" applyAlignment="1">
      <alignment horizontal="center" vertical="center"/>
      <protection/>
    </xf>
    <xf numFmtId="0" fontId="1" fillId="0" borderId="28" xfId="57" applyFont="1" applyFill="1" applyBorder="1" applyAlignment="1">
      <alignment horizontal="left" vertical="center" wrapText="1" indent="1"/>
      <protection/>
    </xf>
    <xf numFmtId="166" fontId="1" fillId="0" borderId="28" xfId="57" applyNumberFormat="1" applyFont="1" applyFill="1" applyBorder="1" applyAlignment="1">
      <alignment vertical="center"/>
      <protection/>
    </xf>
    <xf numFmtId="0" fontId="1" fillId="0" borderId="28" xfId="57" applyFont="1" applyFill="1" applyBorder="1" applyAlignment="1">
      <alignment horizontal="left" vertical="center" wrapText="1" indent="2"/>
      <protection/>
    </xf>
    <xf numFmtId="0" fontId="2" fillId="0" borderId="28" xfId="57" applyFont="1" applyBorder="1" applyAlignment="1">
      <alignment horizontal="center" vertical="center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1" fillId="0" borderId="26" xfId="57" applyFont="1" applyFill="1" applyBorder="1" applyAlignment="1">
      <alignment vertical="center" wrapText="1"/>
      <protection/>
    </xf>
    <xf numFmtId="10" fontId="2" fillId="0" borderId="26" xfId="57" applyNumberFormat="1" applyFont="1" applyFill="1" applyBorder="1" applyAlignment="1">
      <alignment vertical="center"/>
      <protection/>
    </xf>
    <xf numFmtId="0" fontId="1" fillId="0" borderId="28" xfId="57" applyFont="1" applyFill="1" applyBorder="1" applyAlignment="1">
      <alignment vertical="center" wrapText="1"/>
      <protection/>
    </xf>
    <xf numFmtId="10" fontId="2" fillId="0" borderId="28" xfId="57" applyNumberFormat="1" applyFont="1" applyFill="1" applyBorder="1" applyAlignment="1">
      <alignment vertical="center"/>
      <protection/>
    </xf>
    <xf numFmtId="165" fontId="1" fillId="0" borderId="26" xfId="57" applyNumberFormat="1" applyFont="1" applyFill="1" applyBorder="1" applyAlignment="1">
      <alignment vertical="center"/>
      <protection/>
    </xf>
    <xf numFmtId="166" fontId="1" fillId="0" borderId="26" xfId="57" applyNumberFormat="1" applyFont="1" applyFill="1" applyBorder="1" applyAlignment="1">
      <alignment vertical="center"/>
      <protection/>
    </xf>
    <xf numFmtId="1" fontId="32" fillId="0" borderId="0" xfId="0" applyNumberFormat="1" applyFont="1" applyAlignment="1">
      <alignment horizontal="center" vertical="center"/>
    </xf>
    <xf numFmtId="166" fontId="32" fillId="0" borderId="0" xfId="0" applyNumberFormat="1" applyFont="1" applyAlignment="1">
      <alignment vertical="center"/>
    </xf>
    <xf numFmtId="2" fontId="32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14" fontId="3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2" fillId="0" borderId="21" xfId="56" applyNumberFormat="1" applyFont="1" applyFill="1" applyBorder="1" applyAlignment="1">
      <alignment horizontal="center" vertical="center"/>
      <protection/>
    </xf>
    <xf numFmtId="49" fontId="2" fillId="0" borderId="21" xfId="56" applyNumberFormat="1" applyFont="1" applyFill="1" applyBorder="1" applyAlignment="1">
      <alignment horizontal="center" vertical="center" wrapText="1"/>
      <protection/>
    </xf>
    <xf numFmtId="49" fontId="2" fillId="0" borderId="21" xfId="56" applyNumberFormat="1" applyFont="1" applyFill="1" applyBorder="1" applyAlignment="1">
      <alignment horizontal="center"/>
      <protection/>
    </xf>
    <xf numFmtId="0" fontId="2" fillId="0" borderId="21" xfId="56" applyFont="1" applyFill="1" applyBorder="1" applyAlignment="1">
      <alignment horizontal="center" vertical="center"/>
      <protection/>
    </xf>
    <xf numFmtId="166" fontId="2" fillId="0" borderId="21" xfId="56" applyNumberFormat="1" applyFont="1" applyFill="1" applyBorder="1" applyAlignment="1" applyProtection="1">
      <alignment vertical="center"/>
      <protection locked="0"/>
    </xf>
    <xf numFmtId="0" fontId="7" fillId="0" borderId="21" xfId="56" applyFont="1" applyFill="1" applyBorder="1" applyAlignment="1">
      <alignment vertical="center" wrapText="1"/>
      <protection/>
    </xf>
    <xf numFmtId="166" fontId="2" fillId="0" borderId="21" xfId="56" applyNumberFormat="1" applyFont="1" applyFill="1" applyBorder="1" applyAlignment="1" applyProtection="1">
      <alignment vertical="center"/>
      <protection/>
    </xf>
    <xf numFmtId="0" fontId="7" fillId="0" borderId="21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left" vertical="center" wrapText="1" indent="1"/>
      <protection/>
    </xf>
    <xf numFmtId="166" fontId="1" fillId="0" borderId="27" xfId="56" applyNumberFormat="1" applyFont="1" applyFill="1" applyBorder="1" applyAlignment="1" applyProtection="1">
      <alignment vertical="center"/>
      <protection locked="0"/>
    </xf>
    <xf numFmtId="0" fontId="1" fillId="0" borderId="27" xfId="56" applyFont="1" applyFill="1" applyBorder="1" applyAlignment="1">
      <alignment horizontal="left" vertical="center" wrapText="1" indent="2"/>
      <protection/>
    </xf>
    <xf numFmtId="0" fontId="1" fillId="0" borderId="27" xfId="56" applyFont="1" applyFill="1" applyBorder="1" applyAlignment="1" quotePrefix="1">
      <alignment horizontal="left" vertical="center" wrapText="1" indent="1"/>
      <protection/>
    </xf>
    <xf numFmtId="0" fontId="10" fillId="0" borderId="27" xfId="56" applyFont="1" applyFill="1" applyBorder="1" applyAlignment="1">
      <alignment horizontal="left" vertical="center" wrapText="1" indent="2"/>
      <protection/>
    </xf>
    <xf numFmtId="0" fontId="10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>
      <alignment vertical="center"/>
      <protection/>
    </xf>
    <xf numFmtId="0" fontId="7" fillId="0" borderId="27" xfId="56" applyFont="1" applyFill="1" applyBorder="1" applyAlignment="1">
      <alignment horizontal="center" vertical="center"/>
      <protection/>
    </xf>
    <xf numFmtId="0" fontId="10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vertical="center" wrapText="1"/>
      <protection/>
    </xf>
    <xf numFmtId="10" fontId="1" fillId="0" borderId="27" xfId="59" applyNumberFormat="1" applyFont="1" applyFill="1" applyBorder="1" applyAlignment="1">
      <alignment vertical="center"/>
    </xf>
    <xf numFmtId="0" fontId="10" fillId="0" borderId="27" xfId="56" applyFont="1" applyFill="1" applyBorder="1" applyAlignment="1">
      <alignment vertical="center" wrapText="1"/>
      <protection/>
    </xf>
    <xf numFmtId="0" fontId="2" fillId="0" borderId="27" xfId="57" applyFont="1" applyBorder="1" applyAlignment="1">
      <alignment horizontal="center" vertical="center" wrapText="1"/>
      <protection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 indent="1"/>
    </xf>
    <xf numFmtId="166" fontId="2" fillId="0" borderId="28" xfId="56" applyNumberFormat="1" applyFont="1" applyFill="1" applyBorder="1" applyAlignment="1">
      <alignment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66" fontId="2" fillId="0" borderId="26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center" vertical="center"/>
      <protection/>
    </xf>
    <xf numFmtId="0" fontId="1" fillId="0" borderId="28" xfId="56" applyFont="1" applyFill="1" applyBorder="1" applyAlignment="1">
      <alignment horizontal="left" vertical="center" wrapText="1" indent="2"/>
      <protection/>
    </xf>
    <xf numFmtId="166" fontId="1" fillId="0" borderId="28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left" vertical="center" wrapText="1" indent="1"/>
      <protection/>
    </xf>
    <xf numFmtId="166" fontId="2" fillId="0" borderId="29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/>
      <protection/>
    </xf>
    <xf numFmtId="166" fontId="1" fillId="0" borderId="28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 wrapText="1"/>
      <protection/>
    </xf>
    <xf numFmtId="0" fontId="7" fillId="0" borderId="26" xfId="56" applyFont="1" applyFill="1" applyBorder="1" applyAlignment="1">
      <alignment horizontal="center" vertical="center"/>
      <protection/>
    </xf>
    <xf numFmtId="0" fontId="7" fillId="0" borderId="26" xfId="56" applyFont="1" applyFill="1" applyBorder="1" applyAlignment="1">
      <alignment vertical="center" wrapText="1"/>
      <protection/>
    </xf>
    <xf numFmtId="0" fontId="10" fillId="0" borderId="28" xfId="56" applyFont="1" applyFill="1" applyBorder="1" applyAlignment="1">
      <alignment horizontal="center" vertical="center"/>
      <protection/>
    </xf>
    <xf numFmtId="0" fontId="10" fillId="0" borderId="28" xfId="56" applyFont="1" applyFill="1" applyBorder="1" applyAlignment="1">
      <alignment horizontal="left" vertical="center" wrapText="1" indent="1"/>
      <protection/>
    </xf>
    <xf numFmtId="0" fontId="10" fillId="0" borderId="26" xfId="56" applyFont="1" applyFill="1" applyBorder="1" applyAlignment="1">
      <alignment horizontal="center" vertical="center"/>
      <protection/>
    </xf>
    <xf numFmtId="0" fontId="1" fillId="0" borderId="26" xfId="56" applyFont="1" applyFill="1" applyBorder="1" applyAlignment="1">
      <alignment vertical="center" wrapText="1"/>
      <protection/>
    </xf>
    <xf numFmtId="10" fontId="1" fillId="0" borderId="26" xfId="59" applyNumberFormat="1" applyFont="1" applyFill="1" applyBorder="1" applyAlignment="1">
      <alignment vertical="center"/>
    </xf>
    <xf numFmtId="0" fontId="10" fillId="0" borderId="28" xfId="56" applyFont="1" applyFill="1" applyBorder="1" applyAlignment="1">
      <alignment horizontal="left" vertical="center" wrapText="1"/>
      <protection/>
    </xf>
    <xf numFmtId="10" fontId="1" fillId="0" borderId="28" xfId="59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top" wrapText="1"/>
    </xf>
    <xf numFmtId="0" fontId="2" fillId="0" borderId="28" xfId="57" applyFont="1" applyBorder="1" applyAlignment="1">
      <alignment horizontal="center" vertical="center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top" wrapText="1" indent="1"/>
    </xf>
    <xf numFmtId="0" fontId="9" fillId="0" borderId="28" xfId="0" applyFont="1" applyBorder="1" applyAlignment="1">
      <alignment horizontal="left" vertical="top" wrapText="1" indent="2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left" vertical="top" wrapText="1" indent="2"/>
    </xf>
    <xf numFmtId="0" fontId="11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1" fillId="24" borderId="0" xfId="0" applyFont="1" applyFill="1" applyAlignment="1">
      <alignment/>
    </xf>
    <xf numFmtId="0" fontId="11" fillId="11" borderId="0" xfId="0" applyFont="1" applyFill="1" applyAlignment="1">
      <alignment/>
    </xf>
    <xf numFmtId="0" fontId="13" fillId="11" borderId="26" xfId="0" applyFont="1" applyFill="1" applyBorder="1" applyAlignment="1">
      <alignment horizontal="right" wrapText="1"/>
    </xf>
    <xf numFmtId="166" fontId="6" fillId="0" borderId="26" xfId="0" applyNumberFormat="1" applyFont="1" applyBorder="1" applyAlignment="1">
      <alignment vertical="center"/>
    </xf>
    <xf numFmtId="0" fontId="13" fillId="0" borderId="27" xfId="0" applyFont="1" applyBorder="1" applyAlignment="1">
      <alignment horizontal="right" wrapText="1"/>
    </xf>
    <xf numFmtId="166" fontId="6" fillId="0" borderId="27" xfId="0" applyNumberFormat="1" applyFont="1" applyBorder="1" applyAlignment="1">
      <alignment vertical="center"/>
    </xf>
    <xf numFmtId="0" fontId="13" fillId="11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6" fillId="0" borderId="27" xfId="0" applyFont="1" applyBorder="1" applyAlignment="1">
      <alignment vertical="center"/>
    </xf>
    <xf numFmtId="0" fontId="13" fillId="24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13" fillId="24" borderId="27" xfId="0" applyFont="1" applyFill="1" applyBorder="1" applyAlignment="1">
      <alignment horizontal="right" wrapText="1"/>
    </xf>
    <xf numFmtId="0" fontId="6" fillId="0" borderId="27" xfId="0" applyFont="1" applyBorder="1" applyAlignment="1">
      <alignment/>
    </xf>
    <xf numFmtId="0" fontId="13" fillId="24" borderId="28" xfId="0" applyFont="1" applyFill="1" applyBorder="1" applyAlignment="1">
      <alignment horizontal="right" wrapText="1"/>
    </xf>
    <xf numFmtId="0" fontId="6" fillId="0" borderId="28" xfId="0" applyFont="1" applyBorder="1" applyAlignment="1">
      <alignment vertical="center"/>
    </xf>
    <xf numFmtId="0" fontId="15" fillId="0" borderId="0" xfId="0" applyFont="1" applyAlignment="1">
      <alignment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IL89"/>
  <sheetViews>
    <sheetView tabSelected="1" zoomScaleSheetLayoutView="100" zoomScalePageLayoutView="0" workbookViewId="0" topLeftCell="A1">
      <selection activeCell="G25" sqref="G25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3" width="11.59765625" style="1" customWidth="1"/>
    <col min="4" max="4" width="11" style="1" customWidth="1"/>
    <col min="5" max="5" width="12.59765625" style="1" customWidth="1"/>
    <col min="6" max="6" width="11.5" style="1" customWidth="1"/>
    <col min="7" max="41" width="11.59765625" style="1" customWidth="1"/>
    <col min="42" max="16384" width="9" style="1" customWidth="1"/>
  </cols>
  <sheetData>
    <row r="1" spans="2:31" s="4" customFormat="1" ht="12">
      <c r="B1" s="26" t="s">
        <v>42</v>
      </c>
      <c r="C1" s="16" t="s">
        <v>210</v>
      </c>
      <c r="D1" s="22" t="str">
        <f>C2&amp;" - "&amp;"WPF za lata "&amp;C3&amp;" - Nr Uchwały JST: "&amp;C1</f>
        <v>(021001Z) - Zwiazek Gmin KWISA - WPF za lata 2012-2015 - Nr Uchwały JST: I/17/2011 Z DNIA 24 LISTOPADA 2011 R</v>
      </c>
      <c r="F1" s="1"/>
      <c r="G1" s="38" t="s">
        <v>58</v>
      </c>
      <c r="H1" s="38"/>
      <c r="I1" s="3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s="4" customFormat="1" ht="12">
      <c r="B2" s="19" t="s">
        <v>40</v>
      </c>
      <c r="C2" s="20" t="str">
        <f>+Zal_1_WPF_wg_przeplywow!D2</f>
        <v>(021001Z) - Zwiazek Gmin KWISA</v>
      </c>
      <c r="F2" s="16"/>
      <c r="G2" s="38" t="s">
        <v>56</v>
      </c>
      <c r="H2" s="38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s="4" customFormat="1" ht="12.75">
      <c r="B3" s="18" t="s">
        <v>41</v>
      </c>
      <c r="C3" s="21" t="s">
        <v>209</v>
      </c>
      <c r="D3" s="34" t="s">
        <v>193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4" customFormat="1" ht="15">
      <c r="A4" s="1"/>
      <c r="B4" s="180">
        <f>""</f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46" s="29" customFormat="1" ht="12">
      <c r="A5" s="59" t="s">
        <v>0</v>
      </c>
      <c r="B5" s="60" t="s">
        <v>1</v>
      </c>
      <c r="C5" s="61">
        <v>2009</v>
      </c>
      <c r="D5" s="61">
        <v>2010</v>
      </c>
      <c r="E5" s="61" t="s">
        <v>207</v>
      </c>
      <c r="F5" s="61" t="s">
        <v>208</v>
      </c>
      <c r="G5" s="61">
        <v>2012</v>
      </c>
      <c r="H5" s="61">
        <v>2013</v>
      </c>
      <c r="I5" s="61">
        <v>2014</v>
      </c>
      <c r="J5" s="61">
        <v>2015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41" ht="12">
      <c r="A6" s="68" t="s">
        <v>45</v>
      </c>
      <c r="B6" s="69" t="s">
        <v>59</v>
      </c>
      <c r="C6" s="70">
        <f aca="true" t="shared" si="0" ref="C6:J6">+C7+C9</f>
        <v>171117</v>
      </c>
      <c r="D6" s="70">
        <v>102261</v>
      </c>
      <c r="E6" s="70">
        <f t="shared" si="0"/>
        <v>101532</v>
      </c>
      <c r="F6" s="70">
        <f t="shared" si="0"/>
        <v>101532</v>
      </c>
      <c r="G6" s="70">
        <f t="shared" si="0"/>
        <v>101870</v>
      </c>
      <c r="H6" s="70">
        <f t="shared" si="0"/>
        <v>82265</v>
      </c>
      <c r="I6" s="70">
        <f t="shared" si="0"/>
        <v>82265</v>
      </c>
      <c r="J6" s="70">
        <f t="shared" si="0"/>
        <v>82265</v>
      </c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</row>
    <row r="7" spans="1:41" ht="12">
      <c r="A7" s="71"/>
      <c r="B7" s="72" t="s">
        <v>60</v>
      </c>
      <c r="C7" s="73">
        <v>171117</v>
      </c>
      <c r="D7" s="73">
        <v>102261</v>
      </c>
      <c r="E7" s="73">
        <v>101532</v>
      </c>
      <c r="F7" s="73">
        <v>101532</v>
      </c>
      <c r="G7" s="73">
        <f>+Zal_1_WPF_wg_przeplywow!C8</f>
        <v>101870</v>
      </c>
      <c r="H7" s="73">
        <f>+Zal_1_WPF_wg_przeplywow!D8</f>
        <v>82265</v>
      </c>
      <c r="I7" s="73">
        <f>+Zal_1_WPF_wg_przeplywow!E8</f>
        <v>82265</v>
      </c>
      <c r="J7" s="73">
        <f>+Zal_1_WPF_wg_przeplywow!F8</f>
        <v>82265</v>
      </c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8" spans="1:41" ht="12">
      <c r="A8" s="71"/>
      <c r="B8" s="74" t="s">
        <v>86</v>
      </c>
      <c r="C8" s="73">
        <v>0</v>
      </c>
      <c r="D8" s="73">
        <v>0</v>
      </c>
      <c r="E8" s="73">
        <v>0</v>
      </c>
      <c r="F8" s="73">
        <v>0</v>
      </c>
      <c r="G8" s="73">
        <f>+Zal_1_WPF_wg_przeplywow!C9</f>
        <v>0</v>
      </c>
      <c r="H8" s="73">
        <f>+Zal_1_WPF_wg_przeplywow!D9</f>
        <v>0</v>
      </c>
      <c r="I8" s="73">
        <f>+Zal_1_WPF_wg_przeplywow!E9</f>
        <v>0</v>
      </c>
      <c r="J8" s="73">
        <f>+Zal_1_WPF_wg_przeplywow!F9</f>
        <v>0</v>
      </c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</row>
    <row r="9" spans="1:41" ht="12">
      <c r="A9" s="71"/>
      <c r="B9" s="72" t="s">
        <v>87</v>
      </c>
      <c r="C9" s="73">
        <v>0</v>
      </c>
      <c r="D9" s="73">
        <v>0</v>
      </c>
      <c r="E9" s="73">
        <v>0</v>
      </c>
      <c r="F9" s="73">
        <v>0</v>
      </c>
      <c r="G9" s="73">
        <f>+Zal_1_WPF_wg_przeplywow!C10</f>
        <v>0</v>
      </c>
      <c r="H9" s="73">
        <f>+Zal_1_WPF_wg_przeplywow!D10</f>
        <v>0</v>
      </c>
      <c r="I9" s="73">
        <f>+Zal_1_WPF_wg_przeplywow!E10</f>
        <v>0</v>
      </c>
      <c r="J9" s="73">
        <f>+Zal_1_WPF_wg_przeplywow!F10</f>
        <v>0</v>
      </c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</row>
    <row r="10" spans="1:41" ht="12">
      <c r="A10" s="71"/>
      <c r="B10" s="75" t="s">
        <v>88</v>
      </c>
      <c r="C10" s="73">
        <v>0</v>
      </c>
      <c r="D10" s="73">
        <v>0</v>
      </c>
      <c r="E10" s="73">
        <v>0</v>
      </c>
      <c r="F10" s="73">
        <v>0</v>
      </c>
      <c r="G10" s="73">
        <f>+Zal_1_WPF_wg_przeplywow!C11</f>
        <v>0</v>
      </c>
      <c r="H10" s="73">
        <f>+Zal_1_WPF_wg_przeplywow!D11</f>
        <v>0</v>
      </c>
      <c r="I10" s="73">
        <f>+Zal_1_WPF_wg_przeplywow!E11</f>
        <v>0</v>
      </c>
      <c r="J10" s="73">
        <f>+Zal_1_WPF_wg_przeplywow!F11</f>
        <v>0</v>
      </c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</row>
    <row r="11" spans="1:41" ht="12">
      <c r="A11" s="85"/>
      <c r="B11" s="88" t="s">
        <v>89</v>
      </c>
      <c r="C11" s="87">
        <v>0</v>
      </c>
      <c r="D11" s="87">
        <v>0</v>
      </c>
      <c r="E11" s="87">
        <v>0</v>
      </c>
      <c r="F11" s="87">
        <v>0</v>
      </c>
      <c r="G11" s="87">
        <f>+Zal_1_WPF_wg_przeplywow!C12</f>
        <v>0</v>
      </c>
      <c r="H11" s="87">
        <f>+Zal_1_WPF_wg_przeplywow!D12</f>
        <v>0</v>
      </c>
      <c r="I11" s="87">
        <f>+Zal_1_WPF_wg_przeplywow!E12</f>
        <v>0</v>
      </c>
      <c r="J11" s="87">
        <f>+Zal_1_WPF_wg_przeplywow!F12</f>
        <v>0</v>
      </c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</row>
    <row r="12" spans="1:41" s="4" customFormat="1" ht="12.75" thickBot="1">
      <c r="A12" s="68" t="s">
        <v>2</v>
      </c>
      <c r="B12" s="69" t="s">
        <v>46</v>
      </c>
      <c r="C12" s="70">
        <f aca="true" t="shared" si="1" ref="C12:J12">+C13+C20</f>
        <v>178652</v>
      </c>
      <c r="D12" s="70">
        <f t="shared" si="1"/>
        <v>122745</v>
      </c>
      <c r="E12" s="70">
        <f t="shared" si="1"/>
        <v>113532</v>
      </c>
      <c r="F12" s="70">
        <f t="shared" si="1"/>
        <v>113532</v>
      </c>
      <c r="G12" s="70">
        <v>93870</v>
      </c>
      <c r="H12" s="70">
        <f t="shared" si="1"/>
        <v>82265</v>
      </c>
      <c r="I12" s="70">
        <f t="shared" si="1"/>
        <v>82265</v>
      </c>
      <c r="J12" s="70">
        <f t="shared" si="1"/>
        <v>82265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</row>
    <row r="13" spans="1:246" s="30" customFormat="1" ht="12">
      <c r="A13" s="76"/>
      <c r="B13" s="72" t="s">
        <v>61</v>
      </c>
      <c r="C13" s="77">
        <f aca="true" t="shared" si="2" ref="C13:J13">+C14+C18</f>
        <v>178652</v>
      </c>
      <c r="D13" s="77">
        <v>122745</v>
      </c>
      <c r="E13" s="77">
        <f t="shared" si="2"/>
        <v>113532</v>
      </c>
      <c r="F13" s="77">
        <f t="shared" si="2"/>
        <v>113532</v>
      </c>
      <c r="G13" s="77">
        <v>93870</v>
      </c>
      <c r="H13" s="77">
        <f t="shared" si="2"/>
        <v>82265</v>
      </c>
      <c r="I13" s="77">
        <f t="shared" si="2"/>
        <v>82265</v>
      </c>
      <c r="J13" s="77">
        <f t="shared" si="2"/>
        <v>82265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</row>
    <row r="14" spans="1:41" ht="12">
      <c r="A14" s="76"/>
      <c r="B14" s="74" t="s">
        <v>92</v>
      </c>
      <c r="C14" s="77">
        <v>178652</v>
      </c>
      <c r="D14" s="77">
        <v>122745</v>
      </c>
      <c r="E14" s="77">
        <v>113532</v>
      </c>
      <c r="F14" s="77">
        <v>113532</v>
      </c>
      <c r="G14" s="77">
        <v>93870</v>
      </c>
      <c r="H14" s="77">
        <f>+Zal_1_WPF_wg_przeplywow!D13</f>
        <v>82265</v>
      </c>
      <c r="I14" s="77">
        <f>+Zal_1_WPF_wg_przeplywow!E13</f>
        <v>82265</v>
      </c>
      <c r="J14" s="77">
        <f>+Zal_1_WPF_wg_przeplywow!F13</f>
        <v>82265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</row>
    <row r="15" spans="1:41" ht="24">
      <c r="A15" s="71"/>
      <c r="B15" s="78" t="s">
        <v>156</v>
      </c>
      <c r="C15" s="77">
        <v>0</v>
      </c>
      <c r="D15" s="77">
        <v>0</v>
      </c>
      <c r="E15" s="77">
        <v>0</v>
      </c>
      <c r="F15" s="77">
        <v>0</v>
      </c>
      <c r="G15" s="77">
        <f>+Zal_1_WPF_wg_przeplywow!C19</f>
        <v>0</v>
      </c>
      <c r="H15" s="77">
        <f>+Zal_1_WPF_wg_przeplywow!D19</f>
        <v>0</v>
      </c>
      <c r="I15" s="77">
        <f>+Zal_1_WPF_wg_przeplywow!E19</f>
        <v>0</v>
      </c>
      <c r="J15" s="77">
        <f>+Zal_1_WPF_wg_przeplywow!F19</f>
        <v>0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</row>
    <row r="16" spans="1:41" ht="12">
      <c r="A16" s="71"/>
      <c r="B16" s="78" t="s">
        <v>166</v>
      </c>
      <c r="C16" s="73">
        <v>0</v>
      </c>
      <c r="D16" s="73">
        <v>0</v>
      </c>
      <c r="E16" s="73">
        <v>0</v>
      </c>
      <c r="F16" s="73">
        <v>0</v>
      </c>
      <c r="G16" s="73">
        <f>+Zal_1_WPF_wg_przeplywow!C16</f>
        <v>0</v>
      </c>
      <c r="H16" s="73">
        <f>+Zal_1_WPF_wg_przeplywow!D16</f>
        <v>0</v>
      </c>
      <c r="I16" s="73">
        <f>+Zal_1_WPF_wg_przeplywow!E16</f>
        <v>0</v>
      </c>
      <c r="J16" s="73">
        <f>+Zal_1_WPF_wg_przeplywow!F16</f>
        <v>0</v>
      </c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</row>
    <row r="17" spans="1:41" ht="24">
      <c r="A17" s="71"/>
      <c r="B17" s="79" t="s">
        <v>167</v>
      </c>
      <c r="C17" s="73">
        <v>0</v>
      </c>
      <c r="D17" s="73">
        <v>0</v>
      </c>
      <c r="E17" s="73">
        <v>0</v>
      </c>
      <c r="F17" s="73">
        <v>0</v>
      </c>
      <c r="G17" s="73">
        <f>+Zal_1_WPF_wg_przeplywow!C17</f>
        <v>0</v>
      </c>
      <c r="H17" s="73">
        <f>+Zal_1_WPF_wg_przeplywow!D17</f>
        <v>0</v>
      </c>
      <c r="I17" s="73">
        <f>+Zal_1_WPF_wg_przeplywow!E17</f>
        <v>0</v>
      </c>
      <c r="J17" s="73">
        <f>+Zal_1_WPF_wg_przeplywow!F17</f>
        <v>0</v>
      </c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</row>
    <row r="18" spans="1:41" ht="12">
      <c r="A18" s="76"/>
      <c r="B18" s="78" t="s">
        <v>13</v>
      </c>
      <c r="C18" s="73">
        <v>0</v>
      </c>
      <c r="D18" s="73">
        <v>0</v>
      </c>
      <c r="E18" s="73">
        <v>0</v>
      </c>
      <c r="F18" s="73">
        <v>0</v>
      </c>
      <c r="G18" s="73">
        <f>+Zal_1_WPF_wg_przeplywow!C29</f>
        <v>0</v>
      </c>
      <c r="H18" s="73">
        <f>+Zal_1_WPF_wg_przeplywow!D29</f>
        <v>0</v>
      </c>
      <c r="I18" s="73">
        <f>+Zal_1_WPF_wg_przeplywow!E29</f>
        <v>0</v>
      </c>
      <c r="J18" s="73">
        <f>+Zal_1_WPF_wg_przeplywow!F29</f>
        <v>0</v>
      </c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</row>
    <row r="19" spans="1:41" ht="12">
      <c r="A19" s="76"/>
      <c r="B19" s="79" t="s">
        <v>168</v>
      </c>
      <c r="C19" s="73">
        <v>0</v>
      </c>
      <c r="D19" s="73">
        <v>0</v>
      </c>
      <c r="E19" s="73">
        <v>0</v>
      </c>
      <c r="F19" s="73">
        <v>0</v>
      </c>
      <c r="G19" s="73">
        <f>+Zal_1_WPF_wg_przeplywow!C30</f>
        <v>0</v>
      </c>
      <c r="H19" s="73">
        <f>+Zal_1_WPF_wg_przeplywow!D30</f>
        <v>0</v>
      </c>
      <c r="I19" s="73">
        <f>+Zal_1_WPF_wg_przeplywow!E30</f>
        <v>0</v>
      </c>
      <c r="J19" s="73">
        <f>+Zal_1_WPF_wg_przeplywow!F30</f>
        <v>0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</row>
    <row r="20" spans="1:41" ht="12">
      <c r="A20" s="76"/>
      <c r="B20" s="72" t="s">
        <v>47</v>
      </c>
      <c r="C20" s="77">
        <v>0</v>
      </c>
      <c r="D20" s="77">
        <v>0</v>
      </c>
      <c r="E20" s="77">
        <v>0</v>
      </c>
      <c r="F20" s="77">
        <v>0</v>
      </c>
      <c r="G20" s="77">
        <v>8000</v>
      </c>
      <c r="H20" s="77">
        <f>+Zal_1_WPF_wg_przeplywow!D33</f>
        <v>0</v>
      </c>
      <c r="I20" s="77">
        <f>+Zal_1_WPF_wg_przeplywow!E33</f>
        <v>0</v>
      </c>
      <c r="J20" s="77">
        <f>+Zal_1_WPF_wg_przeplywow!F33</f>
        <v>0</v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</row>
    <row r="21" spans="1:41" ht="24">
      <c r="A21" s="89"/>
      <c r="B21" s="88" t="s">
        <v>91</v>
      </c>
      <c r="C21" s="90">
        <v>0</v>
      </c>
      <c r="D21" s="90">
        <v>0</v>
      </c>
      <c r="E21" s="90">
        <v>0</v>
      </c>
      <c r="F21" s="90">
        <v>0</v>
      </c>
      <c r="G21" s="90">
        <f>+Zal_1_WPF_wg_przeplywow!C35</f>
        <v>0</v>
      </c>
      <c r="H21" s="90">
        <f>+Zal_1_WPF_wg_przeplywow!D35</f>
        <v>0</v>
      </c>
      <c r="I21" s="90">
        <f>+Zal_1_WPF_wg_przeplywow!E35</f>
        <v>0</v>
      </c>
      <c r="J21" s="90">
        <f>+Zal_1_WPF_wg_przeplywow!F35</f>
        <v>0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</row>
    <row r="22" spans="1:41" ht="12">
      <c r="A22" s="62" t="s">
        <v>7</v>
      </c>
      <c r="B22" s="63" t="s">
        <v>48</v>
      </c>
      <c r="C22" s="58">
        <f aca="true" t="shared" si="3" ref="C22:J23">+C6-C12</f>
        <v>-7535</v>
      </c>
      <c r="D22" s="58">
        <f t="shared" si="3"/>
        <v>-20484</v>
      </c>
      <c r="E22" s="58">
        <f t="shared" si="3"/>
        <v>-12000</v>
      </c>
      <c r="F22" s="58">
        <f t="shared" si="3"/>
        <v>-12000</v>
      </c>
      <c r="G22" s="58">
        <f t="shared" si="3"/>
        <v>8000</v>
      </c>
      <c r="H22" s="58">
        <f t="shared" si="3"/>
        <v>0</v>
      </c>
      <c r="I22" s="58">
        <f t="shared" si="3"/>
        <v>0</v>
      </c>
      <c r="J22" s="58">
        <f t="shared" si="3"/>
        <v>0</v>
      </c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</row>
    <row r="23" spans="1:41" s="44" customFormat="1" ht="12">
      <c r="A23" s="64" t="s">
        <v>8</v>
      </c>
      <c r="B23" s="65" t="s">
        <v>49</v>
      </c>
      <c r="C23" s="58">
        <f t="shared" si="3"/>
        <v>-7535</v>
      </c>
      <c r="D23" s="58">
        <f t="shared" si="3"/>
        <v>-20484</v>
      </c>
      <c r="E23" s="58">
        <f t="shared" si="3"/>
        <v>-12000</v>
      </c>
      <c r="F23" s="58">
        <f t="shared" si="3"/>
        <v>-12000</v>
      </c>
      <c r="G23" s="58">
        <f t="shared" si="3"/>
        <v>8000</v>
      </c>
      <c r="H23" s="58">
        <f t="shared" si="3"/>
        <v>0</v>
      </c>
      <c r="I23" s="58">
        <f t="shared" si="3"/>
        <v>0</v>
      </c>
      <c r="J23" s="58">
        <f t="shared" si="3"/>
        <v>0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</row>
    <row r="24" spans="1:41" ht="12">
      <c r="A24" s="68" t="s">
        <v>9</v>
      </c>
      <c r="B24" s="69" t="s">
        <v>50</v>
      </c>
      <c r="C24" s="70">
        <f aca="true" t="shared" si="4" ref="C24:J24">+C25+C27+C29</f>
        <v>7535</v>
      </c>
      <c r="D24" s="70">
        <f t="shared" si="4"/>
        <v>20484</v>
      </c>
      <c r="E24" s="70">
        <f t="shared" si="4"/>
        <v>12000</v>
      </c>
      <c r="F24" s="70">
        <f t="shared" si="4"/>
        <v>12000</v>
      </c>
      <c r="G24" s="70">
        <f t="shared" si="4"/>
        <v>0</v>
      </c>
      <c r="H24" s="70">
        <f t="shared" si="4"/>
        <v>0</v>
      </c>
      <c r="I24" s="70">
        <f t="shared" si="4"/>
        <v>0</v>
      </c>
      <c r="J24" s="70">
        <f t="shared" si="4"/>
        <v>0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</row>
    <row r="25" spans="1:41" ht="36">
      <c r="A25" s="71"/>
      <c r="B25" s="72" t="s">
        <v>62</v>
      </c>
      <c r="C25" s="77">
        <v>7535</v>
      </c>
      <c r="D25" s="77">
        <v>20484</v>
      </c>
      <c r="E25" s="77">
        <v>12000</v>
      </c>
      <c r="F25" s="77">
        <v>12000</v>
      </c>
      <c r="G25" s="77">
        <f>+Zal_1_WPF_wg_przeplywow!C21</f>
        <v>0</v>
      </c>
      <c r="H25" s="77">
        <f>+Zal_1_WPF_wg_przeplywow!D21</f>
        <v>0</v>
      </c>
      <c r="I25" s="77">
        <f>+Zal_1_WPF_wg_przeplywow!E21</f>
        <v>0</v>
      </c>
      <c r="J25" s="77">
        <f>+Zal_1_WPF_wg_przeplywow!F21</f>
        <v>0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</row>
    <row r="26" spans="1:41" ht="12">
      <c r="A26" s="71"/>
      <c r="B26" s="80" t="s">
        <v>63</v>
      </c>
      <c r="C26" s="73">
        <v>7535</v>
      </c>
      <c r="D26" s="73">
        <v>20484</v>
      </c>
      <c r="E26" s="73">
        <v>12000</v>
      </c>
      <c r="F26" s="73">
        <v>12000</v>
      </c>
      <c r="G26" s="73">
        <f>+Zal_1_WPF_wg_przeplywow!C22</f>
        <v>0</v>
      </c>
      <c r="H26" s="73">
        <f>+Zal_1_WPF_wg_przeplywow!D22</f>
        <v>0</v>
      </c>
      <c r="I26" s="73">
        <f>+Zal_1_WPF_wg_przeplywow!E22</f>
        <v>0</v>
      </c>
      <c r="J26" s="73">
        <f>+Zal_1_WPF_wg_przeplywow!F22</f>
        <v>0</v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</row>
    <row r="27" spans="1:41" ht="12">
      <c r="A27" s="71"/>
      <c r="B27" s="72" t="s">
        <v>64</v>
      </c>
      <c r="C27" s="77">
        <v>0</v>
      </c>
      <c r="D27" s="77">
        <v>0</v>
      </c>
      <c r="E27" s="77">
        <v>0</v>
      </c>
      <c r="F27" s="77">
        <v>0</v>
      </c>
      <c r="G27" s="77">
        <f>+Zal_1_WPF_wg_przeplywow!C36</f>
        <v>0</v>
      </c>
      <c r="H27" s="77">
        <f>+Zal_1_WPF_wg_przeplywow!D36</f>
        <v>0</v>
      </c>
      <c r="I27" s="77">
        <f>+Zal_1_WPF_wg_przeplywow!E36</f>
        <v>0</v>
      </c>
      <c r="J27" s="77">
        <f>+Zal_1_WPF_wg_przeplywow!F36</f>
        <v>0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</row>
    <row r="28" spans="1:41" ht="12">
      <c r="A28" s="71"/>
      <c r="B28" s="74" t="s">
        <v>65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f>+Zal_1_WPF_wg_przeplywow!D37</f>
        <v>0</v>
      </c>
      <c r="I28" s="77">
        <f>+Zal_1_WPF_wg_przeplywow!E37</f>
        <v>0</v>
      </c>
      <c r="J28" s="77">
        <f>+Zal_1_WPF_wg_przeplywow!F37</f>
        <v>0</v>
      </c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</row>
    <row r="29" spans="1:41" ht="12">
      <c r="A29" s="71"/>
      <c r="B29" s="72" t="s">
        <v>51</v>
      </c>
      <c r="C29" s="77">
        <v>0</v>
      </c>
      <c r="D29" s="77">
        <v>0</v>
      </c>
      <c r="E29" s="77">
        <v>0</v>
      </c>
      <c r="F29" s="77">
        <v>0</v>
      </c>
      <c r="G29" s="77">
        <f>+Zal_1_WPF_wg_przeplywow!C23</f>
        <v>0</v>
      </c>
      <c r="H29" s="77">
        <f>+Zal_1_WPF_wg_przeplywow!D23</f>
        <v>0</v>
      </c>
      <c r="I29" s="77">
        <f>+Zal_1_WPF_wg_przeplywow!E23</f>
        <v>0</v>
      </c>
      <c r="J29" s="77">
        <f>+Zal_1_WPF_wg_przeplywow!F23</f>
        <v>0</v>
      </c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</row>
    <row r="30" spans="1:41" ht="12">
      <c r="A30" s="85"/>
      <c r="B30" s="88" t="s">
        <v>65</v>
      </c>
      <c r="C30" s="90">
        <v>0</v>
      </c>
      <c r="D30" s="90">
        <v>0</v>
      </c>
      <c r="E30" s="90">
        <v>0</v>
      </c>
      <c r="F30" s="90">
        <v>0</v>
      </c>
      <c r="G30" s="90">
        <f>+Zal_1_WPF_wg_przeplywow!C24</f>
        <v>0</v>
      </c>
      <c r="H30" s="90">
        <f>+Zal_1_WPF_wg_przeplywow!D24</f>
        <v>0</v>
      </c>
      <c r="I30" s="90">
        <f>+Zal_1_WPF_wg_przeplywow!E24</f>
        <v>0</v>
      </c>
      <c r="J30" s="90">
        <f>+Zal_1_WPF_wg_przeplywow!F24</f>
        <v>0</v>
      </c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</row>
    <row r="31" spans="1:41" ht="12">
      <c r="A31" s="68" t="s">
        <v>10</v>
      </c>
      <c r="B31" s="69" t="s">
        <v>52</v>
      </c>
      <c r="C31" s="70">
        <f aca="true" t="shared" si="5" ref="C31:J31">+C32+C34</f>
        <v>0</v>
      </c>
      <c r="D31" s="70">
        <f t="shared" si="5"/>
        <v>0</v>
      </c>
      <c r="E31" s="70">
        <f t="shared" si="5"/>
        <v>0</v>
      </c>
      <c r="F31" s="70">
        <f t="shared" si="5"/>
        <v>0</v>
      </c>
      <c r="G31" s="70">
        <f t="shared" si="5"/>
        <v>0</v>
      </c>
      <c r="H31" s="70">
        <f t="shared" si="5"/>
        <v>0</v>
      </c>
      <c r="I31" s="70">
        <f t="shared" si="5"/>
        <v>0</v>
      </c>
      <c r="J31" s="70">
        <f t="shared" si="5"/>
        <v>0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</row>
    <row r="32" spans="1:41" ht="12">
      <c r="A32" s="71"/>
      <c r="B32" s="72" t="s">
        <v>66</v>
      </c>
      <c r="C32" s="73">
        <v>0</v>
      </c>
      <c r="D32" s="73">
        <v>0</v>
      </c>
      <c r="E32" s="73">
        <v>0</v>
      </c>
      <c r="F32" s="73">
        <v>0</v>
      </c>
      <c r="G32" s="73">
        <f>+Zal_1_WPF_wg_przeplywow!C27</f>
        <v>0</v>
      </c>
      <c r="H32" s="73">
        <f>+Zal_1_WPF_wg_przeplywow!D27</f>
        <v>0</v>
      </c>
      <c r="I32" s="73">
        <f>+Zal_1_WPF_wg_przeplywow!E27</f>
        <v>0</v>
      </c>
      <c r="J32" s="73">
        <f>+Zal_1_WPF_wg_przeplywow!F27</f>
        <v>0</v>
      </c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</row>
    <row r="33" spans="1:41" ht="24">
      <c r="A33" s="71"/>
      <c r="B33" s="74" t="s">
        <v>67</v>
      </c>
      <c r="C33" s="73">
        <v>0</v>
      </c>
      <c r="D33" s="73">
        <v>0</v>
      </c>
      <c r="E33" s="73">
        <v>0</v>
      </c>
      <c r="F33" s="73">
        <v>0</v>
      </c>
      <c r="G33" s="73">
        <f>+Zal_1_WPF_wg_przeplywow!C28</f>
        <v>0</v>
      </c>
      <c r="H33" s="73">
        <f>+Zal_1_WPF_wg_przeplywow!D28</f>
        <v>0</v>
      </c>
      <c r="I33" s="73">
        <f>+Zal_1_WPF_wg_przeplywow!E28</f>
        <v>0</v>
      </c>
      <c r="J33" s="73">
        <f>+Zal_1_WPF_wg_przeplywow!F28</f>
        <v>0</v>
      </c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</row>
    <row r="34" spans="1:41" ht="12.75" thickBot="1">
      <c r="A34" s="85"/>
      <c r="B34" s="86" t="s">
        <v>15</v>
      </c>
      <c r="C34" s="90">
        <v>0</v>
      </c>
      <c r="D34" s="90">
        <v>0</v>
      </c>
      <c r="E34" s="90">
        <v>0</v>
      </c>
      <c r="F34" s="90">
        <v>0</v>
      </c>
      <c r="G34" s="90">
        <f>+Zal_1_WPF_wg_przeplywow!C31</f>
        <v>0</v>
      </c>
      <c r="H34" s="90">
        <f>+Zal_1_WPF_wg_przeplywow!D31</f>
        <v>0</v>
      </c>
      <c r="I34" s="90">
        <f>+Zal_1_WPF_wg_przeplywow!E31</f>
        <v>0</v>
      </c>
      <c r="J34" s="90">
        <f>+Zal_1_WPF_wg_przeplywow!F31</f>
        <v>0</v>
      </c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</row>
    <row r="35" spans="1:246" s="30" customFormat="1" ht="12">
      <c r="A35" s="68" t="s">
        <v>11</v>
      </c>
      <c r="B35" s="69" t="s">
        <v>68</v>
      </c>
      <c r="C35" s="70">
        <v>0</v>
      </c>
      <c r="D35" s="70">
        <v>0</v>
      </c>
      <c r="E35" s="70">
        <v>0</v>
      </c>
      <c r="F35" s="70">
        <v>0</v>
      </c>
      <c r="G35" s="70">
        <f>+Zal_1_WPF_wg_przeplywow!C39</f>
        <v>0</v>
      </c>
      <c r="H35" s="70">
        <f>+Zal_1_WPF_wg_przeplywow!D39</f>
        <v>0</v>
      </c>
      <c r="I35" s="70">
        <f>+Zal_1_WPF_wg_przeplywow!E39</f>
        <v>0</v>
      </c>
      <c r="J35" s="70">
        <f>+Zal_1_WPF_wg_przeplywow!F39</f>
        <v>0</v>
      </c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</row>
    <row r="36" spans="1:41" s="4" customFormat="1" ht="24">
      <c r="A36" s="89"/>
      <c r="B36" s="86" t="s">
        <v>69</v>
      </c>
      <c r="C36" s="90">
        <v>0</v>
      </c>
      <c r="D36" s="90">
        <v>0</v>
      </c>
      <c r="E36" s="90">
        <v>0</v>
      </c>
      <c r="F36" s="90">
        <v>0</v>
      </c>
      <c r="G36" s="90">
        <f>+Zal_1_WPF_wg_przeplywow!C40</f>
        <v>0</v>
      </c>
      <c r="H36" s="90">
        <f>+Zal_1_WPF_wg_przeplywow!D40</f>
        <v>0</v>
      </c>
      <c r="I36" s="90">
        <f>+Zal_1_WPF_wg_przeplywow!E40</f>
        <v>0</v>
      </c>
      <c r="J36" s="90">
        <f>+Zal_1_WPF_wg_przeplywow!F40</f>
        <v>0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</row>
    <row r="37" spans="1:41" ht="12">
      <c r="A37" s="62" t="s">
        <v>14</v>
      </c>
      <c r="B37" s="63" t="s">
        <v>70</v>
      </c>
      <c r="C37" s="57">
        <v>0</v>
      </c>
      <c r="D37" s="57">
        <v>0</v>
      </c>
      <c r="E37" s="57">
        <v>0</v>
      </c>
      <c r="F37" s="57">
        <v>0</v>
      </c>
      <c r="G37" s="57">
        <f>+Zal_1_WPF_wg_przeplywow!C41</f>
        <v>0</v>
      </c>
      <c r="H37" s="57">
        <f>+Zal_1_WPF_wg_przeplywow!D41</f>
        <v>0</v>
      </c>
      <c r="I37" s="57">
        <f>+Zal_1_WPF_wg_przeplywow!E41</f>
        <v>0</v>
      </c>
      <c r="J37" s="57">
        <f>+Zal_1_WPF_wg_przeplywow!F41</f>
        <v>0</v>
      </c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</row>
    <row r="38" spans="1:41" ht="24">
      <c r="A38" s="68" t="s">
        <v>16</v>
      </c>
      <c r="B38" s="91" t="s">
        <v>71</v>
      </c>
      <c r="C38" s="90">
        <v>0</v>
      </c>
      <c r="D38" s="90">
        <v>0</v>
      </c>
      <c r="E38" s="90">
        <v>0</v>
      </c>
      <c r="F38" s="90">
        <v>0</v>
      </c>
      <c r="G38" s="92">
        <f>+Zal_1_WPF_wg_przeplywow!C46</f>
        <v>0</v>
      </c>
      <c r="H38" s="92">
        <f>+Zal_1_WPF_wg_przeplywow!D46</f>
        <v>0</v>
      </c>
      <c r="I38" s="92">
        <f>+IF(I6&lt;&gt;0,I35/I6,"")</f>
        <v>0</v>
      </c>
      <c r="J38" s="92">
        <f>+IF(J6&lt;&gt;0,J35/J6,"")</f>
        <v>0</v>
      </c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</row>
    <row r="39" spans="1:41" ht="24">
      <c r="A39" s="76" t="s">
        <v>72</v>
      </c>
      <c r="B39" s="81" t="s">
        <v>73</v>
      </c>
      <c r="C39" s="57">
        <v>0</v>
      </c>
      <c r="D39" s="57">
        <v>0</v>
      </c>
      <c r="E39" s="57">
        <v>0</v>
      </c>
      <c r="F39" s="57">
        <v>0</v>
      </c>
      <c r="G39" s="82">
        <f>+Zal_1_WPF_wg_przeplywow!C47</f>
        <v>0</v>
      </c>
      <c r="H39" s="82">
        <f>+Zal_1_WPF_wg_przeplywow!D47</f>
        <v>0</v>
      </c>
      <c r="I39" s="82">
        <f>+IF(I6&lt;&gt;0,(I35-I37)/I6,"")</f>
        <v>0</v>
      </c>
      <c r="J39" s="82">
        <f>+IF(J6&lt;&gt;0,(J35-J37)/J6,"")</f>
        <v>0</v>
      </c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</row>
    <row r="40" spans="1:41" ht="24">
      <c r="A40" s="76" t="s">
        <v>17</v>
      </c>
      <c r="B40" s="81" t="s">
        <v>74</v>
      </c>
      <c r="C40" s="90">
        <v>0</v>
      </c>
      <c r="D40" s="90">
        <v>0</v>
      </c>
      <c r="E40" s="90">
        <v>0</v>
      </c>
      <c r="F40" s="90">
        <v>0</v>
      </c>
      <c r="G40" s="82">
        <f>+Zal_1_WPF_wg_przeplywow!C48</f>
        <v>0</v>
      </c>
      <c r="H40" s="82">
        <f>+Zal_1_WPF_wg_przeplywow!D48</f>
        <v>0</v>
      </c>
      <c r="I40" s="82">
        <f>+IF(I6&lt;&gt;0,(I19+I16+I32)/I6,"")</f>
        <v>0</v>
      </c>
      <c r="J40" s="82">
        <f>+IF(J6&lt;&gt;0,(J19+J16+J32)/J6,"")</f>
        <v>0</v>
      </c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</row>
    <row r="41" spans="1:41" ht="24">
      <c r="A41" s="89" t="s">
        <v>75</v>
      </c>
      <c r="B41" s="93" t="s">
        <v>76</v>
      </c>
      <c r="C41" s="57">
        <v>0</v>
      </c>
      <c r="D41" s="57">
        <v>0</v>
      </c>
      <c r="E41" s="57">
        <v>0</v>
      </c>
      <c r="F41" s="57">
        <v>0</v>
      </c>
      <c r="G41" s="94">
        <f>+Zal_1_WPF_wg_przeplywow!C49</f>
        <v>0</v>
      </c>
      <c r="H41" s="94">
        <f>+Zal_1_WPF_wg_przeplywow!D49</f>
        <v>0</v>
      </c>
      <c r="I41" s="94">
        <f>+IF(I6&lt;&gt;0,(I19+I16+I32-I17-I33)/I6,"")</f>
        <v>0</v>
      </c>
      <c r="J41" s="94">
        <f>+IF(J6&lt;&gt;0,(J19+J16+J32-J17-J33)/J6,"")</f>
        <v>0</v>
      </c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</row>
    <row r="42" spans="1:41" ht="36">
      <c r="A42" s="62" t="s">
        <v>19</v>
      </c>
      <c r="B42" s="63" t="s">
        <v>169</v>
      </c>
      <c r="C42" s="90">
        <v>0</v>
      </c>
      <c r="D42" s="90">
        <v>0</v>
      </c>
      <c r="E42" s="90">
        <v>0</v>
      </c>
      <c r="F42" s="90">
        <v>0</v>
      </c>
      <c r="G42" s="58">
        <f>+Zal_1_WPF_wg_przeplywow!C42</f>
        <v>0</v>
      </c>
      <c r="H42" s="58">
        <f>+Zal_1_WPF_wg_przeplywow!D42</f>
        <v>0</v>
      </c>
      <c r="I42" s="58">
        <f>+Zal_1_WPF_wg_przeplywow!E42</f>
        <v>0</v>
      </c>
      <c r="J42" s="58">
        <f>+Zal_1_WPF_wg_przeplywow!F42</f>
        <v>0</v>
      </c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</row>
    <row r="43" spans="1:41" ht="12">
      <c r="A43" s="68" t="s">
        <v>20</v>
      </c>
      <c r="B43" s="91" t="s">
        <v>53</v>
      </c>
      <c r="C43" s="57">
        <v>0</v>
      </c>
      <c r="D43" s="57">
        <v>0</v>
      </c>
      <c r="E43" s="57">
        <v>0</v>
      </c>
      <c r="F43" s="57">
        <v>0</v>
      </c>
      <c r="G43" s="92">
        <f>+Zal_1_WPF_wg_przeplywow!C51</f>
        <v>-0.1215</v>
      </c>
      <c r="H43" s="92">
        <f>+Zal_1_WPF_wg_przeplywow!D51</f>
        <v>-0.1068</v>
      </c>
      <c r="I43" s="92">
        <f>+Zal_1_WPF_wg_przeplywow!E51</f>
        <v>-0.0394</v>
      </c>
      <c r="J43" s="92">
        <f>+Zal_1_WPF_wg_przeplywow!F51</f>
        <v>0</v>
      </c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</row>
    <row r="44" spans="1:41" ht="12">
      <c r="A44" s="76"/>
      <c r="B44" s="83" t="s">
        <v>55</v>
      </c>
      <c r="C44" s="90">
        <v>0</v>
      </c>
      <c r="D44" s="90">
        <v>0</v>
      </c>
      <c r="E44" s="90">
        <v>0</v>
      </c>
      <c r="F44" s="90">
        <v>0</v>
      </c>
      <c r="G44" s="82">
        <f>+Zal_1_WPF_wg_przeplywow!C50</f>
        <v>0</v>
      </c>
      <c r="H44" s="82">
        <f>+Zal_1_WPF_wg_przeplywow!D50</f>
        <v>0</v>
      </c>
      <c r="I44" s="82">
        <f>+Zal_1_WPF_wg_przeplywow!E50</f>
        <v>0</v>
      </c>
      <c r="J44" s="82">
        <f>+Zal_1_WPF_wg_przeplywow!F50</f>
        <v>0</v>
      </c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</row>
    <row r="45" spans="1:41" ht="24">
      <c r="A45" s="76" t="s">
        <v>21</v>
      </c>
      <c r="B45" s="81" t="s">
        <v>54</v>
      </c>
      <c r="C45" s="57">
        <v>0</v>
      </c>
      <c r="D45" s="57">
        <v>0</v>
      </c>
      <c r="E45" s="57">
        <v>0</v>
      </c>
      <c r="F45" s="57">
        <v>0</v>
      </c>
      <c r="G45" s="82">
        <f>+Zal_1_WPF_wg_przeplywow!C52</f>
        <v>0</v>
      </c>
      <c r="H45" s="82">
        <f>+Zal_1_WPF_wg_przeplywow!D52</f>
        <v>0</v>
      </c>
      <c r="I45" s="82">
        <f>+Zal_1_WPF_wg_przeplywow!E52</f>
        <v>0</v>
      </c>
      <c r="J45" s="82">
        <f>+Zal_1_WPF_wg_przeplywow!F52</f>
        <v>0</v>
      </c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</row>
    <row r="46" spans="1:41" ht="24">
      <c r="A46" s="76" t="s">
        <v>77</v>
      </c>
      <c r="B46" s="81" t="s">
        <v>78</v>
      </c>
      <c r="C46" s="84" t="str">
        <f aca="true" t="shared" si="6" ref="C46:J46">IF(C45&lt;=C$43,"Spełnia  art. 243","Nie spełnia art. 243")</f>
        <v>Spełnia  art. 243</v>
      </c>
      <c r="D46" s="84" t="str">
        <f t="shared" si="6"/>
        <v>Spełnia  art. 243</v>
      </c>
      <c r="E46" s="84" t="str">
        <f t="shared" si="6"/>
        <v>Spełnia  art. 243</v>
      </c>
      <c r="F46" s="84" t="str">
        <f t="shared" si="6"/>
        <v>Spełnia  art. 243</v>
      </c>
      <c r="G46" s="84" t="str">
        <f t="shared" si="6"/>
        <v>Nie spełnia art. 243</v>
      </c>
      <c r="H46" s="84" t="str">
        <f t="shared" si="6"/>
        <v>Nie spełnia art. 243</v>
      </c>
      <c r="I46" s="84" t="str">
        <f t="shared" si="6"/>
        <v>Nie spełnia art. 243</v>
      </c>
      <c r="J46" s="84" t="str">
        <f t="shared" si="6"/>
        <v>Spełnia  art. 243</v>
      </c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</row>
    <row r="47" spans="1:41" ht="24">
      <c r="A47" s="76" t="s">
        <v>22</v>
      </c>
      <c r="B47" s="81" t="s">
        <v>79</v>
      </c>
      <c r="C47" s="82">
        <v>0</v>
      </c>
      <c r="D47" s="82">
        <v>0</v>
      </c>
      <c r="E47" s="82">
        <v>0</v>
      </c>
      <c r="F47" s="82">
        <v>0</v>
      </c>
      <c r="G47" s="82">
        <f>+Zal_1_WPF_wg_przeplywow!C54</f>
        <v>0</v>
      </c>
      <c r="H47" s="82">
        <f>+Zal_1_WPF_wg_przeplywow!D54</f>
        <v>0</v>
      </c>
      <c r="I47" s="82">
        <f>+Zal_1_WPF_wg_przeplywow!E54</f>
        <v>0</v>
      </c>
      <c r="J47" s="82">
        <f>+Zal_1_WPF_wg_przeplywow!F54</f>
        <v>0</v>
      </c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</row>
    <row r="48" spans="1:41" ht="24">
      <c r="A48" s="89" t="s">
        <v>80</v>
      </c>
      <c r="B48" s="93" t="s">
        <v>81</v>
      </c>
      <c r="C48" s="84" t="str">
        <f aca="true" t="shared" si="7" ref="C48:J48">IF(C47&lt;=C$43,"Spełnia  art. 243","Nie spełnia art. 243")</f>
        <v>Spełnia  art. 243</v>
      </c>
      <c r="D48" s="84" t="str">
        <f t="shared" si="7"/>
        <v>Spełnia  art. 243</v>
      </c>
      <c r="E48" s="84" t="str">
        <f t="shared" si="7"/>
        <v>Spełnia  art. 243</v>
      </c>
      <c r="F48" s="84" t="str">
        <f t="shared" si="7"/>
        <v>Spełnia  art. 243</v>
      </c>
      <c r="G48" s="84" t="str">
        <f t="shared" si="7"/>
        <v>Nie spełnia art. 243</v>
      </c>
      <c r="H48" s="84" t="str">
        <f t="shared" si="7"/>
        <v>Nie spełnia art. 243</v>
      </c>
      <c r="I48" s="84" t="str">
        <f t="shared" si="7"/>
        <v>Nie spełnia art. 243</v>
      </c>
      <c r="J48" s="84" t="str">
        <f t="shared" si="7"/>
        <v>Spełnia  art. 243</v>
      </c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</row>
    <row r="49" spans="1:41" ht="12">
      <c r="A49" s="68" t="s">
        <v>23</v>
      </c>
      <c r="B49" s="69" t="s">
        <v>82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</row>
    <row r="50" spans="1:41" ht="12">
      <c r="A50" s="71"/>
      <c r="B50" s="72" t="s">
        <v>4</v>
      </c>
      <c r="C50" s="73">
        <v>65745</v>
      </c>
      <c r="D50" s="73">
        <v>52686</v>
      </c>
      <c r="E50" s="73">
        <v>63631</v>
      </c>
      <c r="F50" s="73">
        <v>63631</v>
      </c>
      <c r="G50" s="73">
        <f>+Zal_1_WPF_wg_przeplywow!C14</f>
        <v>53137</v>
      </c>
      <c r="H50" s="73">
        <f>+Zal_1_WPF_wg_przeplywow!D14</f>
        <v>53225</v>
      </c>
      <c r="I50" s="73">
        <f>+Zal_1_WPF_wg_przeplywow!E14</f>
        <v>53350</v>
      </c>
      <c r="J50" s="73">
        <f>+Zal_1_WPF_wg_przeplywow!F14</f>
        <v>56000</v>
      </c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</row>
    <row r="51" spans="1:41" ht="12">
      <c r="A51" s="71"/>
      <c r="B51" s="72" t="s">
        <v>5</v>
      </c>
      <c r="C51" s="73">
        <v>112907</v>
      </c>
      <c r="D51" s="73">
        <v>61621</v>
      </c>
      <c r="E51" s="73">
        <v>38401</v>
      </c>
      <c r="F51" s="73">
        <v>38401</v>
      </c>
      <c r="G51" s="73">
        <f>+Zal_1_WPF_wg_przeplywow!C15</f>
        <v>5122</v>
      </c>
      <c r="H51" s="73">
        <f>+Zal_1_WPF_wg_przeplywow!D15</f>
        <v>6700</v>
      </c>
      <c r="I51" s="73">
        <f>+Zal_1_WPF_wg_przeplywow!E15</f>
        <v>6800</v>
      </c>
      <c r="J51" s="73">
        <f>+Zal_1_WPF_wg_przeplywow!F15</f>
        <v>7000</v>
      </c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</row>
    <row r="52" spans="1:41" ht="12">
      <c r="A52" s="71"/>
      <c r="B52" s="72" t="s">
        <v>83</v>
      </c>
      <c r="C52" s="73">
        <v>0</v>
      </c>
      <c r="D52" s="73">
        <v>0</v>
      </c>
      <c r="E52" s="73">
        <v>0</v>
      </c>
      <c r="F52" s="73">
        <v>0</v>
      </c>
      <c r="G52" s="73">
        <f>+Zal_1_WPF_wg_przeplywow!C18</f>
        <v>0</v>
      </c>
      <c r="H52" s="73">
        <f>+Zal_1_WPF_wg_przeplywow!D18</f>
        <v>0</v>
      </c>
      <c r="I52" s="73">
        <f>+Zal_1_WPF_wg_przeplywow!E18</f>
        <v>0</v>
      </c>
      <c r="J52" s="73">
        <f>+Zal_1_WPF_wg_przeplywow!F18</f>
        <v>0</v>
      </c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</row>
    <row r="53" spans="1:41" ht="12">
      <c r="A53" s="85"/>
      <c r="B53" s="86" t="s">
        <v>84</v>
      </c>
      <c r="C53" s="87">
        <v>0</v>
      </c>
      <c r="D53" s="87">
        <v>0</v>
      </c>
      <c r="E53" s="87">
        <v>0</v>
      </c>
      <c r="F53" s="87">
        <v>0</v>
      </c>
      <c r="G53" s="87">
        <v>8000</v>
      </c>
      <c r="H53" s="87">
        <f>+Zal_1_WPF_wg_przeplywow!D34</f>
        <v>0</v>
      </c>
      <c r="I53" s="87">
        <f>+Zal_1_WPF_wg_przeplywow!E34</f>
        <v>0</v>
      </c>
      <c r="J53" s="87">
        <f>+Zal_1_WPF_wg_przeplywow!F34</f>
        <v>0</v>
      </c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</row>
    <row r="54" spans="1:41" ht="24">
      <c r="A54" s="66" t="s">
        <v>24</v>
      </c>
      <c r="B54" s="67" t="s">
        <v>164</v>
      </c>
      <c r="C54" s="58">
        <v>7535</v>
      </c>
      <c r="D54" s="58">
        <v>20484</v>
      </c>
      <c r="E54" s="58">
        <v>12000</v>
      </c>
      <c r="F54" s="58">
        <v>12000</v>
      </c>
      <c r="G54" s="58">
        <f>+Zal_1_WPF_wg_przeplywow!C43</f>
        <v>0</v>
      </c>
      <c r="H54" s="58">
        <f>+Zal_1_WPF_wg_przeplywow!D43</f>
        <v>0</v>
      </c>
      <c r="I54" s="58">
        <f>+Zal_1_WPF_wg_przeplywow!E43</f>
        <v>0</v>
      </c>
      <c r="J54" s="58">
        <f>+Zal_1_WPF_wg_przeplywow!F43</f>
        <v>0</v>
      </c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</row>
    <row r="55" spans="1:41" ht="12">
      <c r="A55" s="68" t="s">
        <v>25</v>
      </c>
      <c r="B55" s="69" t="s">
        <v>93</v>
      </c>
      <c r="C55" s="96">
        <v>0</v>
      </c>
      <c r="D55" s="96">
        <v>0</v>
      </c>
      <c r="E55" s="96">
        <v>0</v>
      </c>
      <c r="F55" s="96">
        <v>0</v>
      </c>
      <c r="G55" s="96">
        <f>+Zal_1_WPF_wg_przeplywow!C44</f>
        <v>0</v>
      </c>
      <c r="H55" s="96">
        <f>+Zal_1_WPF_wg_przeplywow!D44</f>
        <v>0</v>
      </c>
      <c r="I55" s="96">
        <f>+Zal_1_WPF_wg_przeplywow!E44</f>
        <v>0</v>
      </c>
      <c r="J55" s="96">
        <f>+Zal_1_WPF_wg_przeplywow!F44</f>
        <v>0</v>
      </c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</row>
    <row r="56" spans="1:41" ht="24">
      <c r="A56" s="85"/>
      <c r="B56" s="86" t="s">
        <v>94</v>
      </c>
      <c r="C56" s="87">
        <v>0</v>
      </c>
      <c r="D56" s="87">
        <v>0</v>
      </c>
      <c r="E56" s="87">
        <v>0</v>
      </c>
      <c r="F56" s="87">
        <v>0</v>
      </c>
      <c r="G56" s="87">
        <f>+Zal_1_WPF_wg_przeplywow!C45</f>
        <v>0</v>
      </c>
      <c r="H56" s="87">
        <f>+Zal_1_WPF_wg_przeplywow!D45</f>
        <v>0</v>
      </c>
      <c r="I56" s="87">
        <f>+Zal_1_WPF_wg_przeplywow!E45</f>
        <v>0</v>
      </c>
      <c r="J56" s="87">
        <f>+Zal_1_WPF_wg_przeplywow!F45</f>
        <v>0</v>
      </c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</row>
    <row r="57" spans="1:31" s="4" customFormat="1" ht="12">
      <c r="A57" s="31"/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4" customFormat="1" ht="12">
      <c r="A58" s="31"/>
      <c r="B58" s="46" t="s">
        <v>90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ht="12">
      <c r="B59" s="46" t="s">
        <v>165</v>
      </c>
    </row>
    <row r="60" ht="12">
      <c r="B60" s="46"/>
    </row>
    <row r="62" ht="12">
      <c r="B62" s="22" t="s">
        <v>184</v>
      </c>
    </row>
    <row r="63" ht="12">
      <c r="B63" s="165" t="s">
        <v>190</v>
      </c>
    </row>
    <row r="64" ht="12">
      <c r="B64" s="164" t="s">
        <v>191</v>
      </c>
    </row>
    <row r="66" spans="2:41" ht="12">
      <c r="B66" s="166" t="s">
        <v>171</v>
      </c>
      <c r="C66" s="167">
        <f aca="true" t="shared" si="8" ref="C66:J66">IF(((G6+G24)-(G12+G31))=0,"OK.",+(G6+G24)-(G12+G31))</f>
        <v>8000</v>
      </c>
      <c r="D66" s="167" t="str">
        <f t="shared" si="8"/>
        <v>OK.</v>
      </c>
      <c r="E66" s="167" t="str">
        <f t="shared" si="8"/>
        <v>OK.</v>
      </c>
      <c r="F66" s="167" t="str">
        <f t="shared" si="8"/>
        <v>OK.</v>
      </c>
      <c r="G66" s="167" t="str">
        <f t="shared" si="8"/>
        <v>OK.</v>
      </c>
      <c r="H66" s="167" t="str">
        <f t="shared" si="8"/>
        <v>OK.</v>
      </c>
      <c r="I66" s="167" t="str">
        <f t="shared" si="8"/>
        <v>OK.</v>
      </c>
      <c r="J66" s="167" t="str">
        <f t="shared" si="8"/>
        <v>OK.</v>
      </c>
      <c r="K66" s="167" t="str">
        <f aca="true" t="shared" si="9" ref="K66:AO66">IF(((K6+K24)-(K12+K31))=0,"OK.",+(K6+K24)-(K12+K31))</f>
        <v>OK.</v>
      </c>
      <c r="L66" s="167" t="str">
        <f t="shared" si="9"/>
        <v>OK.</v>
      </c>
      <c r="M66" s="167" t="str">
        <f t="shared" si="9"/>
        <v>OK.</v>
      </c>
      <c r="N66" s="167" t="str">
        <f t="shared" si="9"/>
        <v>OK.</v>
      </c>
      <c r="O66" s="167" t="str">
        <f t="shared" si="9"/>
        <v>OK.</v>
      </c>
      <c r="P66" s="167" t="str">
        <f t="shared" si="9"/>
        <v>OK.</v>
      </c>
      <c r="Q66" s="167" t="str">
        <f t="shared" si="9"/>
        <v>OK.</v>
      </c>
      <c r="R66" s="167" t="str">
        <f t="shared" si="9"/>
        <v>OK.</v>
      </c>
      <c r="S66" s="167" t="str">
        <f t="shared" si="9"/>
        <v>OK.</v>
      </c>
      <c r="T66" s="167" t="str">
        <f t="shared" si="9"/>
        <v>OK.</v>
      </c>
      <c r="U66" s="167" t="str">
        <f t="shared" si="9"/>
        <v>OK.</v>
      </c>
      <c r="V66" s="167" t="str">
        <f t="shared" si="9"/>
        <v>OK.</v>
      </c>
      <c r="W66" s="167" t="str">
        <f t="shared" si="9"/>
        <v>OK.</v>
      </c>
      <c r="X66" s="167" t="str">
        <f t="shared" si="9"/>
        <v>OK.</v>
      </c>
      <c r="Y66" s="167" t="str">
        <f t="shared" si="9"/>
        <v>OK.</v>
      </c>
      <c r="Z66" s="167" t="str">
        <f t="shared" si="9"/>
        <v>OK.</v>
      </c>
      <c r="AA66" s="167" t="str">
        <f t="shared" si="9"/>
        <v>OK.</v>
      </c>
      <c r="AB66" s="167" t="str">
        <f t="shared" si="9"/>
        <v>OK.</v>
      </c>
      <c r="AC66" s="167" t="str">
        <f t="shared" si="9"/>
        <v>OK.</v>
      </c>
      <c r="AD66" s="167" t="str">
        <f t="shared" si="9"/>
        <v>OK.</v>
      </c>
      <c r="AE66" s="167" t="str">
        <f t="shared" si="9"/>
        <v>OK.</v>
      </c>
      <c r="AF66" s="167" t="str">
        <f t="shared" si="9"/>
        <v>OK.</v>
      </c>
      <c r="AG66" s="167" t="str">
        <f t="shared" si="9"/>
        <v>OK.</v>
      </c>
      <c r="AH66" s="167" t="str">
        <f t="shared" si="9"/>
        <v>OK.</v>
      </c>
      <c r="AI66" s="167" t="str">
        <f t="shared" si="9"/>
        <v>OK.</v>
      </c>
      <c r="AJ66" s="167" t="str">
        <f t="shared" si="9"/>
        <v>OK.</v>
      </c>
      <c r="AK66" s="167" t="str">
        <f t="shared" si="9"/>
        <v>OK.</v>
      </c>
      <c r="AL66" s="167" t="str">
        <f t="shared" si="9"/>
        <v>OK.</v>
      </c>
      <c r="AM66" s="167" t="str">
        <f t="shared" si="9"/>
        <v>OK.</v>
      </c>
      <c r="AN66" s="167" t="str">
        <f t="shared" si="9"/>
        <v>OK.</v>
      </c>
      <c r="AO66" s="167" t="str">
        <f t="shared" si="9"/>
        <v>OK.</v>
      </c>
    </row>
    <row r="67" spans="2:41" ht="12">
      <c r="B67" s="168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</row>
    <row r="68" spans="2:41" ht="22.5">
      <c r="B68" s="170" t="s">
        <v>192</v>
      </c>
      <c r="C68" s="169" t="str">
        <f aca="true" t="shared" si="10" ref="C68:J68">+IF(G22&gt;0,IF((G30+G28+G26)&gt;0,"Błąd","OK."),"nie dotyczy")</f>
        <v>OK.</v>
      </c>
      <c r="D68" s="169" t="str">
        <f t="shared" si="10"/>
        <v>nie dotyczy</v>
      </c>
      <c r="E68" s="169" t="str">
        <f t="shared" si="10"/>
        <v>nie dotyczy</v>
      </c>
      <c r="F68" s="169" t="str">
        <f t="shared" si="10"/>
        <v>nie dotyczy</v>
      </c>
      <c r="G68" s="169" t="str">
        <f t="shared" si="10"/>
        <v>nie dotyczy</v>
      </c>
      <c r="H68" s="169" t="str">
        <f t="shared" si="10"/>
        <v>nie dotyczy</v>
      </c>
      <c r="I68" s="169" t="str">
        <f t="shared" si="10"/>
        <v>nie dotyczy</v>
      </c>
      <c r="J68" s="169" t="str">
        <f t="shared" si="10"/>
        <v>nie dotyczy</v>
      </c>
      <c r="K68" s="169" t="str">
        <f aca="true" t="shared" si="11" ref="K68:AO68">+IF(K22&gt;0,IF((K30+K28+K26)&gt;0,"Błąd","OK."),"nie dotyczy")</f>
        <v>nie dotyczy</v>
      </c>
      <c r="L68" s="169" t="str">
        <f t="shared" si="11"/>
        <v>nie dotyczy</v>
      </c>
      <c r="M68" s="169" t="str">
        <f t="shared" si="11"/>
        <v>nie dotyczy</v>
      </c>
      <c r="N68" s="169" t="str">
        <f t="shared" si="11"/>
        <v>nie dotyczy</v>
      </c>
      <c r="O68" s="169" t="str">
        <f t="shared" si="11"/>
        <v>nie dotyczy</v>
      </c>
      <c r="P68" s="169" t="str">
        <f t="shared" si="11"/>
        <v>nie dotyczy</v>
      </c>
      <c r="Q68" s="169" t="str">
        <f t="shared" si="11"/>
        <v>nie dotyczy</v>
      </c>
      <c r="R68" s="169" t="str">
        <f t="shared" si="11"/>
        <v>nie dotyczy</v>
      </c>
      <c r="S68" s="169" t="str">
        <f t="shared" si="11"/>
        <v>nie dotyczy</v>
      </c>
      <c r="T68" s="169" t="str">
        <f t="shared" si="11"/>
        <v>nie dotyczy</v>
      </c>
      <c r="U68" s="169" t="str">
        <f t="shared" si="11"/>
        <v>nie dotyczy</v>
      </c>
      <c r="V68" s="169" t="str">
        <f t="shared" si="11"/>
        <v>nie dotyczy</v>
      </c>
      <c r="W68" s="169" t="str">
        <f t="shared" si="11"/>
        <v>nie dotyczy</v>
      </c>
      <c r="X68" s="169" t="str">
        <f t="shared" si="11"/>
        <v>nie dotyczy</v>
      </c>
      <c r="Y68" s="169" t="str">
        <f t="shared" si="11"/>
        <v>nie dotyczy</v>
      </c>
      <c r="Z68" s="169" t="str">
        <f t="shared" si="11"/>
        <v>nie dotyczy</v>
      </c>
      <c r="AA68" s="169" t="str">
        <f t="shared" si="11"/>
        <v>nie dotyczy</v>
      </c>
      <c r="AB68" s="169" t="str">
        <f t="shared" si="11"/>
        <v>nie dotyczy</v>
      </c>
      <c r="AC68" s="169" t="str">
        <f t="shared" si="11"/>
        <v>nie dotyczy</v>
      </c>
      <c r="AD68" s="169" t="str">
        <f t="shared" si="11"/>
        <v>nie dotyczy</v>
      </c>
      <c r="AE68" s="169" t="str">
        <f t="shared" si="11"/>
        <v>nie dotyczy</v>
      </c>
      <c r="AF68" s="169" t="str">
        <f t="shared" si="11"/>
        <v>nie dotyczy</v>
      </c>
      <c r="AG68" s="169" t="str">
        <f t="shared" si="11"/>
        <v>nie dotyczy</v>
      </c>
      <c r="AH68" s="169" t="str">
        <f t="shared" si="11"/>
        <v>nie dotyczy</v>
      </c>
      <c r="AI68" s="169" t="str">
        <f t="shared" si="11"/>
        <v>nie dotyczy</v>
      </c>
      <c r="AJ68" s="169" t="str">
        <f t="shared" si="11"/>
        <v>nie dotyczy</v>
      </c>
      <c r="AK68" s="169" t="str">
        <f t="shared" si="11"/>
        <v>nie dotyczy</v>
      </c>
      <c r="AL68" s="169" t="str">
        <f t="shared" si="11"/>
        <v>nie dotyczy</v>
      </c>
      <c r="AM68" s="169" t="str">
        <f t="shared" si="11"/>
        <v>nie dotyczy</v>
      </c>
      <c r="AN68" s="169" t="str">
        <f t="shared" si="11"/>
        <v>nie dotyczy</v>
      </c>
      <c r="AO68" s="169" t="str">
        <f t="shared" si="11"/>
        <v>nie dotyczy</v>
      </c>
    </row>
    <row r="69" spans="2:41" ht="22.5">
      <c r="B69" s="170" t="s">
        <v>175</v>
      </c>
      <c r="C69" s="169" t="str">
        <f aca="true" t="shared" si="12" ref="C69:J69">IF(G22&lt;=0,IF(ROUND((+G22+(G26+G28+G30)),4)=0,"OK.",+G22+(G26+G28+G30)),"nie dotyczy")</f>
        <v>nie dotyczy</v>
      </c>
      <c r="D69" s="169" t="str">
        <f t="shared" si="12"/>
        <v>OK.</v>
      </c>
      <c r="E69" s="169" t="str">
        <f t="shared" si="12"/>
        <v>OK.</v>
      </c>
      <c r="F69" s="169" t="str">
        <f t="shared" si="12"/>
        <v>OK.</v>
      </c>
      <c r="G69" s="169" t="str">
        <f t="shared" si="12"/>
        <v>OK.</v>
      </c>
      <c r="H69" s="169" t="str">
        <f t="shared" si="12"/>
        <v>OK.</v>
      </c>
      <c r="I69" s="169" t="str">
        <f t="shared" si="12"/>
        <v>OK.</v>
      </c>
      <c r="J69" s="169" t="str">
        <f t="shared" si="12"/>
        <v>OK.</v>
      </c>
      <c r="K69" s="169" t="str">
        <f aca="true" t="shared" si="13" ref="K69:AO69">IF(K22&lt;=0,IF(ROUND((+K22+(K26+K28+K30)),4)=0,"OK.",+K22+(K26+K28+K30)),"nie dotyczy")</f>
        <v>OK.</v>
      </c>
      <c r="L69" s="169" t="str">
        <f t="shared" si="13"/>
        <v>OK.</v>
      </c>
      <c r="M69" s="169" t="str">
        <f t="shared" si="13"/>
        <v>OK.</v>
      </c>
      <c r="N69" s="169" t="str">
        <f t="shared" si="13"/>
        <v>OK.</v>
      </c>
      <c r="O69" s="169" t="str">
        <f t="shared" si="13"/>
        <v>OK.</v>
      </c>
      <c r="P69" s="169" t="str">
        <f t="shared" si="13"/>
        <v>OK.</v>
      </c>
      <c r="Q69" s="169" t="str">
        <f t="shared" si="13"/>
        <v>OK.</v>
      </c>
      <c r="R69" s="169" t="str">
        <f t="shared" si="13"/>
        <v>OK.</v>
      </c>
      <c r="S69" s="169" t="str">
        <f t="shared" si="13"/>
        <v>OK.</v>
      </c>
      <c r="T69" s="169" t="str">
        <f t="shared" si="13"/>
        <v>OK.</v>
      </c>
      <c r="U69" s="169" t="str">
        <f t="shared" si="13"/>
        <v>OK.</v>
      </c>
      <c r="V69" s="169" t="str">
        <f t="shared" si="13"/>
        <v>OK.</v>
      </c>
      <c r="W69" s="169" t="str">
        <f t="shared" si="13"/>
        <v>OK.</v>
      </c>
      <c r="X69" s="169" t="str">
        <f t="shared" si="13"/>
        <v>OK.</v>
      </c>
      <c r="Y69" s="169" t="str">
        <f t="shared" si="13"/>
        <v>OK.</v>
      </c>
      <c r="Z69" s="169" t="str">
        <f t="shared" si="13"/>
        <v>OK.</v>
      </c>
      <c r="AA69" s="169" t="str">
        <f t="shared" si="13"/>
        <v>OK.</v>
      </c>
      <c r="AB69" s="169" t="str">
        <f t="shared" si="13"/>
        <v>OK.</v>
      </c>
      <c r="AC69" s="169" t="str">
        <f t="shared" si="13"/>
        <v>OK.</v>
      </c>
      <c r="AD69" s="169" t="str">
        <f t="shared" si="13"/>
        <v>OK.</v>
      </c>
      <c r="AE69" s="169" t="str">
        <f t="shared" si="13"/>
        <v>OK.</v>
      </c>
      <c r="AF69" s="169" t="str">
        <f t="shared" si="13"/>
        <v>OK.</v>
      </c>
      <c r="AG69" s="169" t="str">
        <f t="shared" si="13"/>
        <v>OK.</v>
      </c>
      <c r="AH69" s="169" t="str">
        <f t="shared" si="13"/>
        <v>OK.</v>
      </c>
      <c r="AI69" s="169" t="str">
        <f t="shared" si="13"/>
        <v>OK.</v>
      </c>
      <c r="AJ69" s="169" t="str">
        <f t="shared" si="13"/>
        <v>OK.</v>
      </c>
      <c r="AK69" s="169" t="str">
        <f t="shared" si="13"/>
        <v>OK.</v>
      </c>
      <c r="AL69" s="169" t="str">
        <f t="shared" si="13"/>
        <v>OK.</v>
      </c>
      <c r="AM69" s="169" t="str">
        <f t="shared" si="13"/>
        <v>OK.</v>
      </c>
      <c r="AN69" s="169" t="str">
        <f t="shared" si="13"/>
        <v>OK.</v>
      </c>
      <c r="AO69" s="169" t="str">
        <f t="shared" si="13"/>
        <v>OK.</v>
      </c>
    </row>
    <row r="70" spans="2:41" ht="24">
      <c r="B70" s="171" t="s">
        <v>172</v>
      </c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</row>
    <row r="71" spans="2:41" ht="12">
      <c r="B71" s="173" t="s">
        <v>194</v>
      </c>
      <c r="C71" s="172" t="str">
        <f aca="true" t="shared" si="14" ref="C71:J71">+IF(G25&lt;G26,"Brak pokrycia","OK.")</f>
        <v>OK.</v>
      </c>
      <c r="D71" s="172" t="str">
        <f t="shared" si="14"/>
        <v>OK.</v>
      </c>
      <c r="E71" s="172" t="str">
        <f t="shared" si="14"/>
        <v>OK.</v>
      </c>
      <c r="F71" s="172" t="str">
        <f t="shared" si="14"/>
        <v>OK.</v>
      </c>
      <c r="G71" s="172" t="str">
        <f t="shared" si="14"/>
        <v>OK.</v>
      </c>
      <c r="H71" s="172" t="str">
        <f t="shared" si="14"/>
        <v>OK.</v>
      </c>
      <c r="I71" s="172" t="str">
        <f t="shared" si="14"/>
        <v>OK.</v>
      </c>
      <c r="J71" s="172" t="str">
        <f t="shared" si="14"/>
        <v>OK.</v>
      </c>
      <c r="K71" s="172" t="str">
        <f aca="true" t="shared" si="15" ref="K71:AO71">+IF(K25&lt;K26,"Brak pokrycia","OK.")</f>
        <v>OK.</v>
      </c>
      <c r="L71" s="172" t="str">
        <f t="shared" si="15"/>
        <v>OK.</v>
      </c>
      <c r="M71" s="172" t="str">
        <f t="shared" si="15"/>
        <v>OK.</v>
      </c>
      <c r="N71" s="172" t="str">
        <f t="shared" si="15"/>
        <v>OK.</v>
      </c>
      <c r="O71" s="172" t="str">
        <f t="shared" si="15"/>
        <v>OK.</v>
      </c>
      <c r="P71" s="172" t="str">
        <f t="shared" si="15"/>
        <v>OK.</v>
      </c>
      <c r="Q71" s="172" t="str">
        <f t="shared" si="15"/>
        <v>OK.</v>
      </c>
      <c r="R71" s="172" t="str">
        <f t="shared" si="15"/>
        <v>OK.</v>
      </c>
      <c r="S71" s="172" t="str">
        <f t="shared" si="15"/>
        <v>OK.</v>
      </c>
      <c r="T71" s="172" t="str">
        <f t="shared" si="15"/>
        <v>OK.</v>
      </c>
      <c r="U71" s="172" t="str">
        <f t="shared" si="15"/>
        <v>OK.</v>
      </c>
      <c r="V71" s="172" t="str">
        <f t="shared" si="15"/>
        <v>OK.</v>
      </c>
      <c r="W71" s="172" t="str">
        <f t="shared" si="15"/>
        <v>OK.</v>
      </c>
      <c r="X71" s="172" t="str">
        <f t="shared" si="15"/>
        <v>OK.</v>
      </c>
      <c r="Y71" s="172" t="str">
        <f t="shared" si="15"/>
        <v>OK.</v>
      </c>
      <c r="Z71" s="172" t="str">
        <f t="shared" si="15"/>
        <v>OK.</v>
      </c>
      <c r="AA71" s="172" t="str">
        <f t="shared" si="15"/>
        <v>OK.</v>
      </c>
      <c r="AB71" s="172" t="str">
        <f t="shared" si="15"/>
        <v>OK.</v>
      </c>
      <c r="AC71" s="172" t="str">
        <f t="shared" si="15"/>
        <v>OK.</v>
      </c>
      <c r="AD71" s="172" t="str">
        <f t="shared" si="15"/>
        <v>OK.</v>
      </c>
      <c r="AE71" s="172" t="str">
        <f t="shared" si="15"/>
        <v>OK.</v>
      </c>
      <c r="AF71" s="172" t="str">
        <f t="shared" si="15"/>
        <v>OK.</v>
      </c>
      <c r="AG71" s="172" t="str">
        <f t="shared" si="15"/>
        <v>OK.</v>
      </c>
      <c r="AH71" s="172" t="str">
        <f t="shared" si="15"/>
        <v>OK.</v>
      </c>
      <c r="AI71" s="172" t="str">
        <f t="shared" si="15"/>
        <v>OK.</v>
      </c>
      <c r="AJ71" s="172" t="str">
        <f t="shared" si="15"/>
        <v>OK.</v>
      </c>
      <c r="AK71" s="172" t="str">
        <f t="shared" si="15"/>
        <v>OK.</v>
      </c>
      <c r="AL71" s="172" t="str">
        <f t="shared" si="15"/>
        <v>OK.</v>
      </c>
      <c r="AM71" s="172" t="str">
        <f t="shared" si="15"/>
        <v>OK.</v>
      </c>
      <c r="AN71" s="172" t="str">
        <f t="shared" si="15"/>
        <v>OK.</v>
      </c>
      <c r="AO71" s="172" t="str">
        <f t="shared" si="15"/>
        <v>OK.</v>
      </c>
    </row>
    <row r="72" spans="2:41" ht="12">
      <c r="B72" s="173" t="s">
        <v>174</v>
      </c>
      <c r="C72" s="172" t="str">
        <f aca="true" t="shared" si="16" ref="C72:J72">+IF(G27&lt;G28,"Brak pokrycia","OK.")</f>
        <v>OK.</v>
      </c>
      <c r="D72" s="172" t="str">
        <f t="shared" si="16"/>
        <v>OK.</v>
      </c>
      <c r="E72" s="172" t="str">
        <f t="shared" si="16"/>
        <v>OK.</v>
      </c>
      <c r="F72" s="172" t="str">
        <f t="shared" si="16"/>
        <v>OK.</v>
      </c>
      <c r="G72" s="172" t="str">
        <f t="shared" si="16"/>
        <v>OK.</v>
      </c>
      <c r="H72" s="172" t="str">
        <f t="shared" si="16"/>
        <v>OK.</v>
      </c>
      <c r="I72" s="172" t="str">
        <f t="shared" si="16"/>
        <v>OK.</v>
      </c>
      <c r="J72" s="172" t="str">
        <f t="shared" si="16"/>
        <v>OK.</v>
      </c>
      <c r="K72" s="172" t="str">
        <f aca="true" t="shared" si="17" ref="K72:AO72">+IF(K27&lt;K28,"Brak pokrycia","OK.")</f>
        <v>OK.</v>
      </c>
      <c r="L72" s="172" t="str">
        <f t="shared" si="17"/>
        <v>OK.</v>
      </c>
      <c r="M72" s="172" t="str">
        <f t="shared" si="17"/>
        <v>OK.</v>
      </c>
      <c r="N72" s="172" t="str">
        <f t="shared" si="17"/>
        <v>OK.</v>
      </c>
      <c r="O72" s="172" t="str">
        <f t="shared" si="17"/>
        <v>OK.</v>
      </c>
      <c r="P72" s="172" t="str">
        <f t="shared" si="17"/>
        <v>OK.</v>
      </c>
      <c r="Q72" s="172" t="str">
        <f t="shared" si="17"/>
        <v>OK.</v>
      </c>
      <c r="R72" s="172" t="str">
        <f t="shared" si="17"/>
        <v>OK.</v>
      </c>
      <c r="S72" s="172" t="str">
        <f t="shared" si="17"/>
        <v>OK.</v>
      </c>
      <c r="T72" s="172" t="str">
        <f t="shared" si="17"/>
        <v>OK.</v>
      </c>
      <c r="U72" s="172" t="str">
        <f t="shared" si="17"/>
        <v>OK.</v>
      </c>
      <c r="V72" s="172" t="str">
        <f t="shared" si="17"/>
        <v>OK.</v>
      </c>
      <c r="W72" s="172" t="str">
        <f t="shared" si="17"/>
        <v>OK.</v>
      </c>
      <c r="X72" s="172" t="str">
        <f t="shared" si="17"/>
        <v>OK.</v>
      </c>
      <c r="Y72" s="172" t="str">
        <f t="shared" si="17"/>
        <v>OK.</v>
      </c>
      <c r="Z72" s="172" t="str">
        <f t="shared" si="17"/>
        <v>OK.</v>
      </c>
      <c r="AA72" s="172" t="str">
        <f t="shared" si="17"/>
        <v>OK.</v>
      </c>
      <c r="AB72" s="172" t="str">
        <f t="shared" si="17"/>
        <v>OK.</v>
      </c>
      <c r="AC72" s="172" t="str">
        <f t="shared" si="17"/>
        <v>OK.</v>
      </c>
      <c r="AD72" s="172" t="str">
        <f t="shared" si="17"/>
        <v>OK.</v>
      </c>
      <c r="AE72" s="172" t="str">
        <f t="shared" si="17"/>
        <v>OK.</v>
      </c>
      <c r="AF72" s="172" t="str">
        <f t="shared" si="17"/>
        <v>OK.</v>
      </c>
      <c r="AG72" s="172" t="str">
        <f t="shared" si="17"/>
        <v>OK.</v>
      </c>
      <c r="AH72" s="172" t="str">
        <f t="shared" si="17"/>
        <v>OK.</v>
      </c>
      <c r="AI72" s="172" t="str">
        <f t="shared" si="17"/>
        <v>OK.</v>
      </c>
      <c r="AJ72" s="172" t="str">
        <f t="shared" si="17"/>
        <v>OK.</v>
      </c>
      <c r="AK72" s="172" t="str">
        <f t="shared" si="17"/>
        <v>OK.</v>
      </c>
      <c r="AL72" s="172" t="str">
        <f t="shared" si="17"/>
        <v>OK.</v>
      </c>
      <c r="AM72" s="172" t="str">
        <f t="shared" si="17"/>
        <v>OK.</v>
      </c>
      <c r="AN72" s="172" t="str">
        <f t="shared" si="17"/>
        <v>OK.</v>
      </c>
      <c r="AO72" s="172" t="str">
        <f t="shared" si="17"/>
        <v>OK.</v>
      </c>
    </row>
    <row r="73" spans="2:41" ht="12">
      <c r="B73" s="173" t="s">
        <v>173</v>
      </c>
      <c r="C73" s="172" t="str">
        <f aca="true" t="shared" si="18" ref="C73:J73">+IF(G29&lt;G30,"Brak pokrycia","OK.")</f>
        <v>OK.</v>
      </c>
      <c r="D73" s="172" t="str">
        <f t="shared" si="18"/>
        <v>OK.</v>
      </c>
      <c r="E73" s="172" t="str">
        <f t="shared" si="18"/>
        <v>OK.</v>
      </c>
      <c r="F73" s="172" t="str">
        <f t="shared" si="18"/>
        <v>OK.</v>
      </c>
      <c r="G73" s="172" t="str">
        <f t="shared" si="18"/>
        <v>OK.</v>
      </c>
      <c r="H73" s="172" t="str">
        <f t="shared" si="18"/>
        <v>OK.</v>
      </c>
      <c r="I73" s="172" t="str">
        <f t="shared" si="18"/>
        <v>OK.</v>
      </c>
      <c r="J73" s="172" t="str">
        <f t="shared" si="18"/>
        <v>OK.</v>
      </c>
      <c r="K73" s="172" t="str">
        <f aca="true" t="shared" si="19" ref="K73:AO73">+IF(K29&lt;K30,"Brak pokrycia","OK.")</f>
        <v>OK.</v>
      </c>
      <c r="L73" s="172" t="str">
        <f t="shared" si="19"/>
        <v>OK.</v>
      </c>
      <c r="M73" s="172" t="str">
        <f t="shared" si="19"/>
        <v>OK.</v>
      </c>
      <c r="N73" s="172" t="str">
        <f t="shared" si="19"/>
        <v>OK.</v>
      </c>
      <c r="O73" s="172" t="str">
        <f t="shared" si="19"/>
        <v>OK.</v>
      </c>
      <c r="P73" s="172" t="str">
        <f t="shared" si="19"/>
        <v>OK.</v>
      </c>
      <c r="Q73" s="172" t="str">
        <f t="shared" si="19"/>
        <v>OK.</v>
      </c>
      <c r="R73" s="172" t="str">
        <f t="shared" si="19"/>
        <v>OK.</v>
      </c>
      <c r="S73" s="172" t="str">
        <f t="shared" si="19"/>
        <v>OK.</v>
      </c>
      <c r="T73" s="172" t="str">
        <f t="shared" si="19"/>
        <v>OK.</v>
      </c>
      <c r="U73" s="172" t="str">
        <f t="shared" si="19"/>
        <v>OK.</v>
      </c>
      <c r="V73" s="172" t="str">
        <f t="shared" si="19"/>
        <v>OK.</v>
      </c>
      <c r="W73" s="172" t="str">
        <f t="shared" si="19"/>
        <v>OK.</v>
      </c>
      <c r="X73" s="172" t="str">
        <f t="shared" si="19"/>
        <v>OK.</v>
      </c>
      <c r="Y73" s="172" t="str">
        <f t="shared" si="19"/>
        <v>OK.</v>
      </c>
      <c r="Z73" s="172" t="str">
        <f t="shared" si="19"/>
        <v>OK.</v>
      </c>
      <c r="AA73" s="172" t="str">
        <f t="shared" si="19"/>
        <v>OK.</v>
      </c>
      <c r="AB73" s="172" t="str">
        <f t="shared" si="19"/>
        <v>OK.</v>
      </c>
      <c r="AC73" s="172" t="str">
        <f t="shared" si="19"/>
        <v>OK.</v>
      </c>
      <c r="AD73" s="172" t="str">
        <f t="shared" si="19"/>
        <v>OK.</v>
      </c>
      <c r="AE73" s="172" t="str">
        <f t="shared" si="19"/>
        <v>OK.</v>
      </c>
      <c r="AF73" s="172" t="str">
        <f t="shared" si="19"/>
        <v>OK.</v>
      </c>
      <c r="AG73" s="172" t="str">
        <f t="shared" si="19"/>
        <v>OK.</v>
      </c>
      <c r="AH73" s="172" t="str">
        <f t="shared" si="19"/>
        <v>OK.</v>
      </c>
      <c r="AI73" s="172" t="str">
        <f t="shared" si="19"/>
        <v>OK.</v>
      </c>
      <c r="AJ73" s="172" t="str">
        <f t="shared" si="19"/>
        <v>OK.</v>
      </c>
      <c r="AK73" s="172" t="str">
        <f t="shared" si="19"/>
        <v>OK.</v>
      </c>
      <c r="AL73" s="172" t="str">
        <f t="shared" si="19"/>
        <v>OK.</v>
      </c>
      <c r="AM73" s="172" t="str">
        <f t="shared" si="19"/>
        <v>OK.</v>
      </c>
      <c r="AN73" s="172" t="str">
        <f t="shared" si="19"/>
        <v>OK.</v>
      </c>
      <c r="AO73" s="172" t="str">
        <f t="shared" si="19"/>
        <v>OK.</v>
      </c>
    </row>
    <row r="74" spans="2:41" ht="12">
      <c r="B74" s="174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</row>
    <row r="75" spans="2:41" ht="22.5">
      <c r="B75" s="170" t="s">
        <v>176</v>
      </c>
      <c r="C75" s="175" t="s">
        <v>170</v>
      </c>
      <c r="D75" s="169" t="str">
        <f>+IF(ROUND(G35+H27-H32-H35,4)=0,"OK.",ROUND(H35-(G35+H27-H32),4))</f>
        <v>OK.</v>
      </c>
      <c r="E75" s="169" t="str">
        <f>+IF(ROUND(H35+I27-I32-I35,4)=0,"OK.",ROUND(I35-(H35+I27-I32),4))</f>
        <v>OK.</v>
      </c>
      <c r="F75" s="169" t="str">
        <f>+IF(ROUND(I35+J27-J32-J35,4)=0,"OK.",ROUND(J35-(I35+J27-J32),4))</f>
        <v>OK.</v>
      </c>
      <c r="G75" s="175" t="s">
        <v>170</v>
      </c>
      <c r="H75" s="169" t="str">
        <f>+IF(ROUND(K35+L27-L32-L35,4)=0,"OK.",ROUND(L35-(K35+L27-L32),4))</f>
        <v>OK.</v>
      </c>
      <c r="I75" s="169" t="str">
        <f>+IF(ROUND(L35+M27-M32-M35,4)=0,"OK.",ROUND(M35-(L35+M27-M32),4))</f>
        <v>OK.</v>
      </c>
      <c r="J75" s="169" t="str">
        <f>+IF(ROUND(M35+N27-N32-N35,4)=0,"OK.",ROUND(N35-(M35+N27-N32),4))</f>
        <v>OK.</v>
      </c>
      <c r="K75" s="169" t="e">
        <f>+IF(ROUND(#REF!+K27-K32-K35,4)=0,"OK.",ROUND(K35-(#REF!+K27-K32),4))</f>
        <v>#REF!</v>
      </c>
      <c r="L75" s="169" t="str">
        <f aca="true" t="shared" si="20" ref="L75:AO75">+IF(ROUND(K35+L27-L32-L35,4)=0,"OK.",ROUND(L35-(K35+L27-L32),4))</f>
        <v>OK.</v>
      </c>
      <c r="M75" s="169" t="str">
        <f t="shared" si="20"/>
        <v>OK.</v>
      </c>
      <c r="N75" s="169" t="str">
        <f t="shared" si="20"/>
        <v>OK.</v>
      </c>
      <c r="O75" s="169" t="str">
        <f t="shared" si="20"/>
        <v>OK.</v>
      </c>
      <c r="P75" s="169" t="str">
        <f t="shared" si="20"/>
        <v>OK.</v>
      </c>
      <c r="Q75" s="169" t="str">
        <f t="shared" si="20"/>
        <v>OK.</v>
      </c>
      <c r="R75" s="169" t="str">
        <f t="shared" si="20"/>
        <v>OK.</v>
      </c>
      <c r="S75" s="169" t="str">
        <f t="shared" si="20"/>
        <v>OK.</v>
      </c>
      <c r="T75" s="169" t="str">
        <f t="shared" si="20"/>
        <v>OK.</v>
      </c>
      <c r="U75" s="169" t="str">
        <f t="shared" si="20"/>
        <v>OK.</v>
      </c>
      <c r="V75" s="169" t="str">
        <f t="shared" si="20"/>
        <v>OK.</v>
      </c>
      <c r="W75" s="169" t="str">
        <f t="shared" si="20"/>
        <v>OK.</v>
      </c>
      <c r="X75" s="169" t="str">
        <f t="shared" si="20"/>
        <v>OK.</v>
      </c>
      <c r="Y75" s="169" t="str">
        <f t="shared" si="20"/>
        <v>OK.</v>
      </c>
      <c r="Z75" s="169" t="str">
        <f t="shared" si="20"/>
        <v>OK.</v>
      </c>
      <c r="AA75" s="169" t="str">
        <f t="shared" si="20"/>
        <v>OK.</v>
      </c>
      <c r="AB75" s="169" t="str">
        <f t="shared" si="20"/>
        <v>OK.</v>
      </c>
      <c r="AC75" s="169" t="str">
        <f t="shared" si="20"/>
        <v>OK.</v>
      </c>
      <c r="AD75" s="169" t="str">
        <f t="shared" si="20"/>
        <v>OK.</v>
      </c>
      <c r="AE75" s="169" t="str">
        <f t="shared" si="20"/>
        <v>OK.</v>
      </c>
      <c r="AF75" s="169" t="str">
        <f t="shared" si="20"/>
        <v>OK.</v>
      </c>
      <c r="AG75" s="169" t="str">
        <f t="shared" si="20"/>
        <v>OK.</v>
      </c>
      <c r="AH75" s="169" t="str">
        <f t="shared" si="20"/>
        <v>OK.</v>
      </c>
      <c r="AI75" s="169" t="str">
        <f t="shared" si="20"/>
        <v>OK.</v>
      </c>
      <c r="AJ75" s="169" t="str">
        <f t="shared" si="20"/>
        <v>OK.</v>
      </c>
      <c r="AK75" s="169" t="str">
        <f t="shared" si="20"/>
        <v>OK.</v>
      </c>
      <c r="AL75" s="169" t="str">
        <f t="shared" si="20"/>
        <v>OK.</v>
      </c>
      <c r="AM75" s="169" t="str">
        <f t="shared" si="20"/>
        <v>OK.</v>
      </c>
      <c r="AN75" s="169" t="str">
        <f t="shared" si="20"/>
        <v>OK.</v>
      </c>
      <c r="AO75" s="169" t="str">
        <f t="shared" si="20"/>
        <v>OK.</v>
      </c>
    </row>
    <row r="76" spans="2:41" ht="22.5">
      <c r="B76" s="176" t="s">
        <v>183</v>
      </c>
      <c r="C76" s="172" t="str">
        <f aca="true" t="shared" si="21" ref="C76:J76">+IF(G35&lt;G37,"Za wysoka","OK.")</f>
        <v>OK.</v>
      </c>
      <c r="D76" s="172" t="str">
        <f t="shared" si="21"/>
        <v>OK.</v>
      </c>
      <c r="E76" s="172" t="str">
        <f t="shared" si="21"/>
        <v>OK.</v>
      </c>
      <c r="F76" s="172" t="str">
        <f t="shared" si="21"/>
        <v>OK.</v>
      </c>
      <c r="G76" s="172" t="str">
        <f t="shared" si="21"/>
        <v>OK.</v>
      </c>
      <c r="H76" s="172" t="str">
        <f t="shared" si="21"/>
        <v>OK.</v>
      </c>
      <c r="I76" s="172" t="str">
        <f t="shared" si="21"/>
        <v>OK.</v>
      </c>
      <c r="J76" s="172" t="str">
        <f t="shared" si="21"/>
        <v>OK.</v>
      </c>
      <c r="K76" s="172" t="str">
        <f aca="true" t="shared" si="22" ref="K76:AO76">+IF(K35&lt;K37,"Za wysoka","OK.")</f>
        <v>OK.</v>
      </c>
      <c r="L76" s="172" t="str">
        <f t="shared" si="22"/>
        <v>OK.</v>
      </c>
      <c r="M76" s="172" t="str">
        <f t="shared" si="22"/>
        <v>OK.</v>
      </c>
      <c r="N76" s="172" t="str">
        <f t="shared" si="22"/>
        <v>OK.</v>
      </c>
      <c r="O76" s="172" t="str">
        <f t="shared" si="22"/>
        <v>OK.</v>
      </c>
      <c r="P76" s="172" t="str">
        <f t="shared" si="22"/>
        <v>OK.</v>
      </c>
      <c r="Q76" s="172" t="str">
        <f t="shared" si="22"/>
        <v>OK.</v>
      </c>
      <c r="R76" s="172" t="str">
        <f t="shared" si="22"/>
        <v>OK.</v>
      </c>
      <c r="S76" s="172" t="str">
        <f t="shared" si="22"/>
        <v>OK.</v>
      </c>
      <c r="T76" s="172" t="str">
        <f t="shared" si="22"/>
        <v>OK.</v>
      </c>
      <c r="U76" s="172" t="str">
        <f t="shared" si="22"/>
        <v>OK.</v>
      </c>
      <c r="V76" s="172" t="str">
        <f t="shared" si="22"/>
        <v>OK.</v>
      </c>
      <c r="W76" s="172" t="str">
        <f t="shared" si="22"/>
        <v>OK.</v>
      </c>
      <c r="X76" s="172" t="str">
        <f t="shared" si="22"/>
        <v>OK.</v>
      </c>
      <c r="Y76" s="172" t="str">
        <f t="shared" si="22"/>
        <v>OK.</v>
      </c>
      <c r="Z76" s="172" t="str">
        <f t="shared" si="22"/>
        <v>OK.</v>
      </c>
      <c r="AA76" s="172" t="str">
        <f t="shared" si="22"/>
        <v>OK.</v>
      </c>
      <c r="AB76" s="172" t="str">
        <f t="shared" si="22"/>
        <v>OK.</v>
      </c>
      <c r="AC76" s="172" t="str">
        <f t="shared" si="22"/>
        <v>OK.</v>
      </c>
      <c r="AD76" s="172" t="str">
        <f t="shared" si="22"/>
        <v>OK.</v>
      </c>
      <c r="AE76" s="172" t="str">
        <f t="shared" si="22"/>
        <v>OK.</v>
      </c>
      <c r="AF76" s="172" t="str">
        <f t="shared" si="22"/>
        <v>OK.</v>
      </c>
      <c r="AG76" s="172" t="str">
        <f t="shared" si="22"/>
        <v>OK.</v>
      </c>
      <c r="AH76" s="172" t="str">
        <f t="shared" si="22"/>
        <v>OK.</v>
      </c>
      <c r="AI76" s="172" t="str">
        <f t="shared" si="22"/>
        <v>OK.</v>
      </c>
      <c r="AJ76" s="172" t="str">
        <f t="shared" si="22"/>
        <v>OK.</v>
      </c>
      <c r="AK76" s="172" t="str">
        <f t="shared" si="22"/>
        <v>OK.</v>
      </c>
      <c r="AL76" s="172" t="str">
        <f t="shared" si="22"/>
        <v>OK.</v>
      </c>
      <c r="AM76" s="172" t="str">
        <f t="shared" si="22"/>
        <v>OK.</v>
      </c>
      <c r="AN76" s="172" t="str">
        <f t="shared" si="22"/>
        <v>OK.</v>
      </c>
      <c r="AO76" s="172" t="str">
        <f t="shared" si="22"/>
        <v>OK.</v>
      </c>
    </row>
    <row r="77" spans="2:41" ht="22.5">
      <c r="B77" s="176" t="s">
        <v>178</v>
      </c>
      <c r="C77" s="169" t="str">
        <f aca="true" t="shared" si="23" ref="C77:J77">+IF(G32&lt;G33,"Za wysoka","OK.")</f>
        <v>OK.</v>
      </c>
      <c r="D77" s="169" t="str">
        <f t="shared" si="23"/>
        <v>OK.</v>
      </c>
      <c r="E77" s="169" t="str">
        <f t="shared" si="23"/>
        <v>OK.</v>
      </c>
      <c r="F77" s="169" t="str">
        <f t="shared" si="23"/>
        <v>OK.</v>
      </c>
      <c r="G77" s="169" t="str">
        <f t="shared" si="23"/>
        <v>OK.</v>
      </c>
      <c r="H77" s="169" t="str">
        <f t="shared" si="23"/>
        <v>OK.</v>
      </c>
      <c r="I77" s="169" t="str">
        <f t="shared" si="23"/>
        <v>OK.</v>
      </c>
      <c r="J77" s="169" t="str">
        <f t="shared" si="23"/>
        <v>OK.</v>
      </c>
      <c r="K77" s="169" t="str">
        <f aca="true" t="shared" si="24" ref="K77:AO77">+IF(K32&lt;K33,"Za wysoka","OK.")</f>
        <v>OK.</v>
      </c>
      <c r="L77" s="169" t="str">
        <f t="shared" si="24"/>
        <v>OK.</v>
      </c>
      <c r="M77" s="169" t="str">
        <f t="shared" si="24"/>
        <v>OK.</v>
      </c>
      <c r="N77" s="169" t="str">
        <f t="shared" si="24"/>
        <v>OK.</v>
      </c>
      <c r="O77" s="169" t="str">
        <f t="shared" si="24"/>
        <v>OK.</v>
      </c>
      <c r="P77" s="169" t="str">
        <f t="shared" si="24"/>
        <v>OK.</v>
      </c>
      <c r="Q77" s="169" t="str">
        <f t="shared" si="24"/>
        <v>OK.</v>
      </c>
      <c r="R77" s="169" t="str">
        <f t="shared" si="24"/>
        <v>OK.</v>
      </c>
      <c r="S77" s="169" t="str">
        <f t="shared" si="24"/>
        <v>OK.</v>
      </c>
      <c r="T77" s="169" t="str">
        <f t="shared" si="24"/>
        <v>OK.</v>
      </c>
      <c r="U77" s="169" t="str">
        <f t="shared" si="24"/>
        <v>OK.</v>
      </c>
      <c r="V77" s="169" t="str">
        <f t="shared" si="24"/>
        <v>OK.</v>
      </c>
      <c r="W77" s="169" t="str">
        <f t="shared" si="24"/>
        <v>OK.</v>
      </c>
      <c r="X77" s="169" t="str">
        <f t="shared" si="24"/>
        <v>OK.</v>
      </c>
      <c r="Y77" s="169" t="str">
        <f t="shared" si="24"/>
        <v>OK.</v>
      </c>
      <c r="Z77" s="169" t="str">
        <f t="shared" si="24"/>
        <v>OK.</v>
      </c>
      <c r="AA77" s="169" t="str">
        <f t="shared" si="24"/>
        <v>OK.</v>
      </c>
      <c r="AB77" s="169" t="str">
        <f t="shared" si="24"/>
        <v>OK.</v>
      </c>
      <c r="AC77" s="169" t="str">
        <f t="shared" si="24"/>
        <v>OK.</v>
      </c>
      <c r="AD77" s="169" t="str">
        <f t="shared" si="24"/>
        <v>OK.</v>
      </c>
      <c r="AE77" s="169" t="str">
        <f t="shared" si="24"/>
        <v>OK.</v>
      </c>
      <c r="AF77" s="169" t="str">
        <f t="shared" si="24"/>
        <v>OK.</v>
      </c>
      <c r="AG77" s="169" t="str">
        <f t="shared" si="24"/>
        <v>OK.</v>
      </c>
      <c r="AH77" s="169" t="str">
        <f t="shared" si="24"/>
        <v>OK.</v>
      </c>
      <c r="AI77" s="169" t="str">
        <f t="shared" si="24"/>
        <v>OK.</v>
      </c>
      <c r="AJ77" s="169" t="str">
        <f t="shared" si="24"/>
        <v>OK.</v>
      </c>
      <c r="AK77" s="169" t="str">
        <f t="shared" si="24"/>
        <v>OK.</v>
      </c>
      <c r="AL77" s="169" t="str">
        <f t="shared" si="24"/>
        <v>OK.</v>
      </c>
      <c r="AM77" s="169" t="str">
        <f t="shared" si="24"/>
        <v>OK.</v>
      </c>
      <c r="AN77" s="169" t="str">
        <f t="shared" si="24"/>
        <v>OK.</v>
      </c>
      <c r="AO77" s="169" t="str">
        <f t="shared" si="24"/>
        <v>OK.</v>
      </c>
    </row>
    <row r="78" spans="2:41" ht="22.5">
      <c r="B78" s="176" t="s">
        <v>177</v>
      </c>
      <c r="C78" s="172" t="str">
        <f aca="true" t="shared" si="25" ref="C78:J78">+IF(G16&lt;G17,"Za wysoka","OK.")</f>
        <v>OK.</v>
      </c>
      <c r="D78" s="172" t="str">
        <f t="shared" si="25"/>
        <v>OK.</v>
      </c>
      <c r="E78" s="172" t="str">
        <f t="shared" si="25"/>
        <v>OK.</v>
      </c>
      <c r="F78" s="172" t="str">
        <f t="shared" si="25"/>
        <v>OK.</v>
      </c>
      <c r="G78" s="172" t="str">
        <f t="shared" si="25"/>
        <v>OK.</v>
      </c>
      <c r="H78" s="172" t="str">
        <f t="shared" si="25"/>
        <v>OK.</v>
      </c>
      <c r="I78" s="172" t="str">
        <f t="shared" si="25"/>
        <v>OK.</v>
      </c>
      <c r="J78" s="172" t="str">
        <f t="shared" si="25"/>
        <v>OK.</v>
      </c>
      <c r="K78" s="172" t="str">
        <f aca="true" t="shared" si="26" ref="K78:AO78">+IF(K16&lt;K17,"Za wysoka","OK.")</f>
        <v>OK.</v>
      </c>
      <c r="L78" s="172" t="str">
        <f t="shared" si="26"/>
        <v>OK.</v>
      </c>
      <c r="M78" s="172" t="str">
        <f t="shared" si="26"/>
        <v>OK.</v>
      </c>
      <c r="N78" s="172" t="str">
        <f t="shared" si="26"/>
        <v>OK.</v>
      </c>
      <c r="O78" s="172" t="str">
        <f t="shared" si="26"/>
        <v>OK.</v>
      </c>
      <c r="P78" s="172" t="str">
        <f t="shared" si="26"/>
        <v>OK.</v>
      </c>
      <c r="Q78" s="172" t="str">
        <f t="shared" si="26"/>
        <v>OK.</v>
      </c>
      <c r="R78" s="172" t="str">
        <f t="shared" si="26"/>
        <v>OK.</v>
      </c>
      <c r="S78" s="172" t="str">
        <f t="shared" si="26"/>
        <v>OK.</v>
      </c>
      <c r="T78" s="172" t="str">
        <f t="shared" si="26"/>
        <v>OK.</v>
      </c>
      <c r="U78" s="172" t="str">
        <f t="shared" si="26"/>
        <v>OK.</v>
      </c>
      <c r="V78" s="172" t="str">
        <f t="shared" si="26"/>
        <v>OK.</v>
      </c>
      <c r="W78" s="172" t="str">
        <f t="shared" si="26"/>
        <v>OK.</v>
      </c>
      <c r="X78" s="172" t="str">
        <f t="shared" si="26"/>
        <v>OK.</v>
      </c>
      <c r="Y78" s="172" t="str">
        <f t="shared" si="26"/>
        <v>OK.</v>
      </c>
      <c r="Z78" s="172" t="str">
        <f t="shared" si="26"/>
        <v>OK.</v>
      </c>
      <c r="AA78" s="172" t="str">
        <f t="shared" si="26"/>
        <v>OK.</v>
      </c>
      <c r="AB78" s="172" t="str">
        <f t="shared" si="26"/>
        <v>OK.</v>
      </c>
      <c r="AC78" s="172" t="str">
        <f t="shared" si="26"/>
        <v>OK.</v>
      </c>
      <c r="AD78" s="172" t="str">
        <f t="shared" si="26"/>
        <v>OK.</v>
      </c>
      <c r="AE78" s="172" t="str">
        <f t="shared" si="26"/>
        <v>OK.</v>
      </c>
      <c r="AF78" s="172" t="str">
        <f t="shared" si="26"/>
        <v>OK.</v>
      </c>
      <c r="AG78" s="172" t="str">
        <f t="shared" si="26"/>
        <v>OK.</v>
      </c>
      <c r="AH78" s="172" t="str">
        <f t="shared" si="26"/>
        <v>OK.</v>
      </c>
      <c r="AI78" s="172" t="str">
        <f t="shared" si="26"/>
        <v>OK.</v>
      </c>
      <c r="AJ78" s="172" t="str">
        <f t="shared" si="26"/>
        <v>OK.</v>
      </c>
      <c r="AK78" s="172" t="str">
        <f t="shared" si="26"/>
        <v>OK.</v>
      </c>
      <c r="AL78" s="172" t="str">
        <f t="shared" si="26"/>
        <v>OK.</v>
      </c>
      <c r="AM78" s="172" t="str">
        <f t="shared" si="26"/>
        <v>OK.</v>
      </c>
      <c r="AN78" s="172" t="str">
        <f t="shared" si="26"/>
        <v>OK.</v>
      </c>
      <c r="AO78" s="172" t="str">
        <f t="shared" si="26"/>
        <v>OK.</v>
      </c>
    </row>
    <row r="79" spans="2:41" ht="22.5">
      <c r="B79" s="176" t="s">
        <v>182</v>
      </c>
      <c r="C79" s="172" t="str">
        <f aca="true" t="shared" si="27" ref="C79:J79">+IF(G35&lt;G36,"Za wysoka","OK.")</f>
        <v>OK.</v>
      </c>
      <c r="D79" s="172" t="str">
        <f t="shared" si="27"/>
        <v>OK.</v>
      </c>
      <c r="E79" s="172" t="str">
        <f t="shared" si="27"/>
        <v>OK.</v>
      </c>
      <c r="F79" s="172" t="str">
        <f t="shared" si="27"/>
        <v>OK.</v>
      </c>
      <c r="G79" s="172" t="str">
        <f t="shared" si="27"/>
        <v>OK.</v>
      </c>
      <c r="H79" s="172" t="str">
        <f t="shared" si="27"/>
        <v>OK.</v>
      </c>
      <c r="I79" s="172" t="str">
        <f t="shared" si="27"/>
        <v>OK.</v>
      </c>
      <c r="J79" s="172" t="str">
        <f t="shared" si="27"/>
        <v>OK.</v>
      </c>
      <c r="K79" s="172" t="str">
        <f aca="true" t="shared" si="28" ref="K79:AO79">+IF(K35&lt;K36,"Za wysoka","OK.")</f>
        <v>OK.</v>
      </c>
      <c r="L79" s="172" t="str">
        <f t="shared" si="28"/>
        <v>OK.</v>
      </c>
      <c r="M79" s="172" t="str">
        <f t="shared" si="28"/>
        <v>OK.</v>
      </c>
      <c r="N79" s="172" t="str">
        <f t="shared" si="28"/>
        <v>OK.</v>
      </c>
      <c r="O79" s="172" t="str">
        <f t="shared" si="28"/>
        <v>OK.</v>
      </c>
      <c r="P79" s="172" t="str">
        <f t="shared" si="28"/>
        <v>OK.</v>
      </c>
      <c r="Q79" s="172" t="str">
        <f t="shared" si="28"/>
        <v>OK.</v>
      </c>
      <c r="R79" s="172" t="str">
        <f t="shared" si="28"/>
        <v>OK.</v>
      </c>
      <c r="S79" s="172" t="str">
        <f t="shared" si="28"/>
        <v>OK.</v>
      </c>
      <c r="T79" s="172" t="str">
        <f t="shared" si="28"/>
        <v>OK.</v>
      </c>
      <c r="U79" s="172" t="str">
        <f t="shared" si="28"/>
        <v>OK.</v>
      </c>
      <c r="V79" s="172" t="str">
        <f t="shared" si="28"/>
        <v>OK.</v>
      </c>
      <c r="W79" s="172" t="str">
        <f t="shared" si="28"/>
        <v>OK.</v>
      </c>
      <c r="X79" s="172" t="str">
        <f t="shared" si="28"/>
        <v>OK.</v>
      </c>
      <c r="Y79" s="172" t="str">
        <f t="shared" si="28"/>
        <v>OK.</v>
      </c>
      <c r="Z79" s="172" t="str">
        <f t="shared" si="28"/>
        <v>OK.</v>
      </c>
      <c r="AA79" s="172" t="str">
        <f t="shared" si="28"/>
        <v>OK.</v>
      </c>
      <c r="AB79" s="172" t="str">
        <f t="shared" si="28"/>
        <v>OK.</v>
      </c>
      <c r="AC79" s="172" t="str">
        <f t="shared" si="28"/>
        <v>OK.</v>
      </c>
      <c r="AD79" s="172" t="str">
        <f t="shared" si="28"/>
        <v>OK.</v>
      </c>
      <c r="AE79" s="172" t="str">
        <f t="shared" si="28"/>
        <v>OK.</v>
      </c>
      <c r="AF79" s="172" t="str">
        <f t="shared" si="28"/>
        <v>OK.</v>
      </c>
      <c r="AG79" s="172" t="str">
        <f t="shared" si="28"/>
        <v>OK.</v>
      </c>
      <c r="AH79" s="172" t="str">
        <f t="shared" si="28"/>
        <v>OK.</v>
      </c>
      <c r="AI79" s="172" t="str">
        <f t="shared" si="28"/>
        <v>OK.</v>
      </c>
      <c r="AJ79" s="172" t="str">
        <f t="shared" si="28"/>
        <v>OK.</v>
      </c>
      <c r="AK79" s="172" t="str">
        <f t="shared" si="28"/>
        <v>OK.</v>
      </c>
      <c r="AL79" s="172" t="str">
        <f t="shared" si="28"/>
        <v>OK.</v>
      </c>
      <c r="AM79" s="172" t="str">
        <f t="shared" si="28"/>
        <v>OK.</v>
      </c>
      <c r="AN79" s="172" t="str">
        <f t="shared" si="28"/>
        <v>OK.</v>
      </c>
      <c r="AO79" s="172" t="str">
        <f t="shared" si="28"/>
        <v>OK.</v>
      </c>
    </row>
    <row r="80" spans="2:41" ht="22.5">
      <c r="B80" s="176" t="s">
        <v>188</v>
      </c>
      <c r="C80" s="172" t="str">
        <f aca="true" t="shared" si="29" ref="C80:J80">+IF(G35&lt;G55,"Za wysoka","OK.")</f>
        <v>OK.</v>
      </c>
      <c r="D80" s="172" t="str">
        <f t="shared" si="29"/>
        <v>OK.</v>
      </c>
      <c r="E80" s="172" t="str">
        <f t="shared" si="29"/>
        <v>OK.</v>
      </c>
      <c r="F80" s="172" t="str">
        <f t="shared" si="29"/>
        <v>OK.</v>
      </c>
      <c r="G80" s="172" t="str">
        <f t="shared" si="29"/>
        <v>OK.</v>
      </c>
      <c r="H80" s="172" t="str">
        <f t="shared" si="29"/>
        <v>OK.</v>
      </c>
      <c r="I80" s="172" t="str">
        <f t="shared" si="29"/>
        <v>OK.</v>
      </c>
      <c r="J80" s="172" t="str">
        <f t="shared" si="29"/>
        <v>OK.</v>
      </c>
      <c r="K80" s="172" t="str">
        <f aca="true" t="shared" si="30" ref="K80:AO80">+IF(K35&lt;K55,"Za wysoka","OK.")</f>
        <v>OK.</v>
      </c>
      <c r="L80" s="172" t="str">
        <f t="shared" si="30"/>
        <v>OK.</v>
      </c>
      <c r="M80" s="172" t="str">
        <f t="shared" si="30"/>
        <v>OK.</v>
      </c>
      <c r="N80" s="172" t="str">
        <f t="shared" si="30"/>
        <v>OK.</v>
      </c>
      <c r="O80" s="172" t="str">
        <f t="shared" si="30"/>
        <v>OK.</v>
      </c>
      <c r="P80" s="172" t="str">
        <f t="shared" si="30"/>
        <v>OK.</v>
      </c>
      <c r="Q80" s="172" t="str">
        <f t="shared" si="30"/>
        <v>OK.</v>
      </c>
      <c r="R80" s="172" t="str">
        <f t="shared" si="30"/>
        <v>OK.</v>
      </c>
      <c r="S80" s="172" t="str">
        <f t="shared" si="30"/>
        <v>OK.</v>
      </c>
      <c r="T80" s="172" t="str">
        <f t="shared" si="30"/>
        <v>OK.</v>
      </c>
      <c r="U80" s="172" t="str">
        <f t="shared" si="30"/>
        <v>OK.</v>
      </c>
      <c r="V80" s="172" t="str">
        <f t="shared" si="30"/>
        <v>OK.</v>
      </c>
      <c r="W80" s="172" t="str">
        <f t="shared" si="30"/>
        <v>OK.</v>
      </c>
      <c r="X80" s="172" t="str">
        <f t="shared" si="30"/>
        <v>OK.</v>
      </c>
      <c r="Y80" s="172" t="str">
        <f t="shared" si="30"/>
        <v>OK.</v>
      </c>
      <c r="Z80" s="172" t="str">
        <f t="shared" si="30"/>
        <v>OK.</v>
      </c>
      <c r="AA80" s="172" t="str">
        <f t="shared" si="30"/>
        <v>OK.</v>
      </c>
      <c r="AB80" s="172" t="str">
        <f t="shared" si="30"/>
        <v>OK.</v>
      </c>
      <c r="AC80" s="172" t="str">
        <f t="shared" si="30"/>
        <v>OK.</v>
      </c>
      <c r="AD80" s="172" t="str">
        <f t="shared" si="30"/>
        <v>OK.</v>
      </c>
      <c r="AE80" s="172" t="str">
        <f t="shared" si="30"/>
        <v>OK.</v>
      </c>
      <c r="AF80" s="172" t="str">
        <f t="shared" si="30"/>
        <v>OK.</v>
      </c>
      <c r="AG80" s="172" t="str">
        <f t="shared" si="30"/>
        <v>OK.</v>
      </c>
      <c r="AH80" s="172" t="str">
        <f t="shared" si="30"/>
        <v>OK.</v>
      </c>
      <c r="AI80" s="172" t="str">
        <f t="shared" si="30"/>
        <v>OK.</v>
      </c>
      <c r="AJ80" s="172" t="str">
        <f t="shared" si="30"/>
        <v>OK.</v>
      </c>
      <c r="AK80" s="172" t="str">
        <f t="shared" si="30"/>
        <v>OK.</v>
      </c>
      <c r="AL80" s="172" t="str">
        <f t="shared" si="30"/>
        <v>OK.</v>
      </c>
      <c r="AM80" s="172" t="str">
        <f t="shared" si="30"/>
        <v>OK.</v>
      </c>
      <c r="AN80" s="172" t="str">
        <f t="shared" si="30"/>
        <v>OK.</v>
      </c>
      <c r="AO80" s="172" t="str">
        <f t="shared" si="30"/>
        <v>OK.</v>
      </c>
    </row>
    <row r="81" spans="2:41" ht="22.5">
      <c r="B81" s="176" t="s">
        <v>189</v>
      </c>
      <c r="C81" s="172" t="str">
        <f aca="true" t="shared" si="31" ref="C81:J81">+IF(G55&lt;G56,"Za wysoka","OK.")</f>
        <v>OK.</v>
      </c>
      <c r="D81" s="172" t="str">
        <f t="shared" si="31"/>
        <v>OK.</v>
      </c>
      <c r="E81" s="172" t="str">
        <f t="shared" si="31"/>
        <v>OK.</v>
      </c>
      <c r="F81" s="172" t="str">
        <f t="shared" si="31"/>
        <v>OK.</v>
      </c>
      <c r="G81" s="172" t="str">
        <f t="shared" si="31"/>
        <v>OK.</v>
      </c>
      <c r="H81" s="172" t="str">
        <f t="shared" si="31"/>
        <v>OK.</v>
      </c>
      <c r="I81" s="172" t="str">
        <f t="shared" si="31"/>
        <v>OK.</v>
      </c>
      <c r="J81" s="172" t="str">
        <f t="shared" si="31"/>
        <v>OK.</v>
      </c>
      <c r="K81" s="172" t="str">
        <f aca="true" t="shared" si="32" ref="K81:AO81">+IF(K55&lt;K56,"Za wysoka","OK.")</f>
        <v>OK.</v>
      </c>
      <c r="L81" s="172" t="str">
        <f t="shared" si="32"/>
        <v>OK.</v>
      </c>
      <c r="M81" s="172" t="str">
        <f t="shared" si="32"/>
        <v>OK.</v>
      </c>
      <c r="N81" s="172" t="str">
        <f t="shared" si="32"/>
        <v>OK.</v>
      </c>
      <c r="O81" s="172" t="str">
        <f t="shared" si="32"/>
        <v>OK.</v>
      </c>
      <c r="P81" s="172" t="str">
        <f t="shared" si="32"/>
        <v>OK.</v>
      </c>
      <c r="Q81" s="172" t="str">
        <f t="shared" si="32"/>
        <v>OK.</v>
      </c>
      <c r="R81" s="172" t="str">
        <f t="shared" si="32"/>
        <v>OK.</v>
      </c>
      <c r="S81" s="172" t="str">
        <f t="shared" si="32"/>
        <v>OK.</v>
      </c>
      <c r="T81" s="172" t="str">
        <f t="shared" si="32"/>
        <v>OK.</v>
      </c>
      <c r="U81" s="172" t="str">
        <f t="shared" si="32"/>
        <v>OK.</v>
      </c>
      <c r="V81" s="172" t="str">
        <f t="shared" si="32"/>
        <v>OK.</v>
      </c>
      <c r="W81" s="172" t="str">
        <f t="shared" si="32"/>
        <v>OK.</v>
      </c>
      <c r="X81" s="172" t="str">
        <f t="shared" si="32"/>
        <v>OK.</v>
      </c>
      <c r="Y81" s="172" t="str">
        <f t="shared" si="32"/>
        <v>OK.</v>
      </c>
      <c r="Z81" s="172" t="str">
        <f t="shared" si="32"/>
        <v>OK.</v>
      </c>
      <c r="AA81" s="172" t="str">
        <f t="shared" si="32"/>
        <v>OK.</v>
      </c>
      <c r="AB81" s="172" t="str">
        <f t="shared" si="32"/>
        <v>OK.</v>
      </c>
      <c r="AC81" s="172" t="str">
        <f t="shared" si="32"/>
        <v>OK.</v>
      </c>
      <c r="AD81" s="172" t="str">
        <f t="shared" si="32"/>
        <v>OK.</v>
      </c>
      <c r="AE81" s="172" t="str">
        <f t="shared" si="32"/>
        <v>OK.</v>
      </c>
      <c r="AF81" s="172" t="str">
        <f t="shared" si="32"/>
        <v>OK.</v>
      </c>
      <c r="AG81" s="172" t="str">
        <f t="shared" si="32"/>
        <v>OK.</v>
      </c>
      <c r="AH81" s="172" t="str">
        <f t="shared" si="32"/>
        <v>OK.</v>
      </c>
      <c r="AI81" s="172" t="str">
        <f t="shared" si="32"/>
        <v>OK.</v>
      </c>
      <c r="AJ81" s="172" t="str">
        <f t="shared" si="32"/>
        <v>OK.</v>
      </c>
      <c r="AK81" s="172" t="str">
        <f t="shared" si="32"/>
        <v>OK.</v>
      </c>
      <c r="AL81" s="172" t="str">
        <f t="shared" si="32"/>
        <v>OK.</v>
      </c>
      <c r="AM81" s="172" t="str">
        <f t="shared" si="32"/>
        <v>OK.</v>
      </c>
      <c r="AN81" s="172" t="str">
        <f t="shared" si="32"/>
        <v>OK.</v>
      </c>
      <c r="AO81" s="172" t="str">
        <f t="shared" si="32"/>
        <v>OK.</v>
      </c>
    </row>
    <row r="82" spans="2:41" ht="12"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</row>
    <row r="83" spans="2:41" ht="22.5">
      <c r="B83" s="176" t="s">
        <v>179</v>
      </c>
      <c r="C83" s="172" t="str">
        <f aca="true" t="shared" si="33" ref="C83:J83">+IF(ROUND((G14-(G15+G16+G18)),4)&gt;0,"OK.","Błąd")</f>
        <v>OK.</v>
      </c>
      <c r="D83" s="172" t="str">
        <f t="shared" si="33"/>
        <v>OK.</v>
      </c>
      <c r="E83" s="172" t="str">
        <f t="shared" si="33"/>
        <v>OK.</v>
      </c>
      <c r="F83" s="172" t="str">
        <f t="shared" si="33"/>
        <v>OK.</v>
      </c>
      <c r="G83" s="172" t="str">
        <f t="shared" si="33"/>
        <v>Błąd</v>
      </c>
      <c r="H83" s="172" t="str">
        <f t="shared" si="33"/>
        <v>Błąd</v>
      </c>
      <c r="I83" s="172" t="str">
        <f t="shared" si="33"/>
        <v>Błąd</v>
      </c>
      <c r="J83" s="172" t="str">
        <f t="shared" si="33"/>
        <v>Błąd</v>
      </c>
      <c r="K83" s="172" t="str">
        <f aca="true" t="shared" si="34" ref="K83:AO83">+IF(ROUND((K14-(K15+K16+K18)),4)&gt;0,"OK.","Błąd")</f>
        <v>Błąd</v>
      </c>
      <c r="L83" s="172" t="str">
        <f t="shared" si="34"/>
        <v>Błąd</v>
      </c>
      <c r="M83" s="172" t="str">
        <f t="shared" si="34"/>
        <v>Błąd</v>
      </c>
      <c r="N83" s="172" t="str">
        <f t="shared" si="34"/>
        <v>Błąd</v>
      </c>
      <c r="O83" s="172" t="str">
        <f t="shared" si="34"/>
        <v>Błąd</v>
      </c>
      <c r="P83" s="172" t="str">
        <f t="shared" si="34"/>
        <v>Błąd</v>
      </c>
      <c r="Q83" s="172" t="str">
        <f t="shared" si="34"/>
        <v>Błąd</v>
      </c>
      <c r="R83" s="172" t="str">
        <f t="shared" si="34"/>
        <v>Błąd</v>
      </c>
      <c r="S83" s="172" t="str">
        <f t="shared" si="34"/>
        <v>Błąd</v>
      </c>
      <c r="T83" s="172" t="str">
        <f t="shared" si="34"/>
        <v>Błąd</v>
      </c>
      <c r="U83" s="172" t="str">
        <f t="shared" si="34"/>
        <v>Błąd</v>
      </c>
      <c r="V83" s="172" t="str">
        <f t="shared" si="34"/>
        <v>Błąd</v>
      </c>
      <c r="W83" s="172" t="str">
        <f t="shared" si="34"/>
        <v>Błąd</v>
      </c>
      <c r="X83" s="172" t="str">
        <f t="shared" si="34"/>
        <v>Błąd</v>
      </c>
      <c r="Y83" s="172" t="str">
        <f t="shared" si="34"/>
        <v>Błąd</v>
      </c>
      <c r="Z83" s="172" t="str">
        <f t="shared" si="34"/>
        <v>Błąd</v>
      </c>
      <c r="AA83" s="172" t="str">
        <f t="shared" si="34"/>
        <v>Błąd</v>
      </c>
      <c r="AB83" s="172" t="str">
        <f t="shared" si="34"/>
        <v>Błąd</v>
      </c>
      <c r="AC83" s="172" t="str">
        <f t="shared" si="34"/>
        <v>Błąd</v>
      </c>
      <c r="AD83" s="172" t="str">
        <f t="shared" si="34"/>
        <v>Błąd</v>
      </c>
      <c r="AE83" s="172" t="str">
        <f t="shared" si="34"/>
        <v>Błąd</v>
      </c>
      <c r="AF83" s="172" t="str">
        <f t="shared" si="34"/>
        <v>Błąd</v>
      </c>
      <c r="AG83" s="172" t="str">
        <f t="shared" si="34"/>
        <v>Błąd</v>
      </c>
      <c r="AH83" s="172" t="str">
        <f t="shared" si="34"/>
        <v>Błąd</v>
      </c>
      <c r="AI83" s="172" t="str">
        <f t="shared" si="34"/>
        <v>Błąd</v>
      </c>
      <c r="AJ83" s="172" t="str">
        <f t="shared" si="34"/>
        <v>Błąd</v>
      </c>
      <c r="AK83" s="172" t="str">
        <f t="shared" si="34"/>
        <v>Błąd</v>
      </c>
      <c r="AL83" s="172" t="str">
        <f t="shared" si="34"/>
        <v>Błąd</v>
      </c>
      <c r="AM83" s="172" t="str">
        <f t="shared" si="34"/>
        <v>Błąd</v>
      </c>
      <c r="AN83" s="172" t="str">
        <f t="shared" si="34"/>
        <v>Błąd</v>
      </c>
      <c r="AO83" s="172" t="str">
        <f t="shared" si="34"/>
        <v>Błąd</v>
      </c>
    </row>
    <row r="84" spans="2:41" ht="22.5">
      <c r="B84" s="176" t="s">
        <v>180</v>
      </c>
      <c r="C84" s="172" t="str">
        <f aca="true" t="shared" si="35" ref="C84:J84">+IF(G18&lt;G19,"Za wysokie","OK.")</f>
        <v>OK.</v>
      </c>
      <c r="D84" s="172" t="str">
        <f t="shared" si="35"/>
        <v>OK.</v>
      </c>
      <c r="E84" s="172" t="str">
        <f t="shared" si="35"/>
        <v>OK.</v>
      </c>
      <c r="F84" s="172" t="str">
        <f t="shared" si="35"/>
        <v>OK.</v>
      </c>
      <c r="G84" s="172" t="str">
        <f t="shared" si="35"/>
        <v>OK.</v>
      </c>
      <c r="H84" s="172" t="str">
        <f t="shared" si="35"/>
        <v>OK.</v>
      </c>
      <c r="I84" s="172" t="str">
        <f t="shared" si="35"/>
        <v>OK.</v>
      </c>
      <c r="J84" s="172" t="str">
        <f t="shared" si="35"/>
        <v>OK.</v>
      </c>
      <c r="K84" s="172" t="str">
        <f aca="true" t="shared" si="36" ref="K84:AO84">+IF(K18&lt;K19,"Za wysokie","OK.")</f>
        <v>OK.</v>
      </c>
      <c r="L84" s="172" t="str">
        <f t="shared" si="36"/>
        <v>OK.</v>
      </c>
      <c r="M84" s="172" t="str">
        <f t="shared" si="36"/>
        <v>OK.</v>
      </c>
      <c r="N84" s="172" t="str">
        <f t="shared" si="36"/>
        <v>OK.</v>
      </c>
      <c r="O84" s="172" t="str">
        <f t="shared" si="36"/>
        <v>OK.</v>
      </c>
      <c r="P84" s="172" t="str">
        <f t="shared" si="36"/>
        <v>OK.</v>
      </c>
      <c r="Q84" s="172" t="str">
        <f t="shared" si="36"/>
        <v>OK.</v>
      </c>
      <c r="R84" s="172" t="str">
        <f t="shared" si="36"/>
        <v>OK.</v>
      </c>
      <c r="S84" s="172" t="str">
        <f t="shared" si="36"/>
        <v>OK.</v>
      </c>
      <c r="T84" s="172" t="str">
        <f t="shared" si="36"/>
        <v>OK.</v>
      </c>
      <c r="U84" s="172" t="str">
        <f t="shared" si="36"/>
        <v>OK.</v>
      </c>
      <c r="V84" s="172" t="str">
        <f t="shared" si="36"/>
        <v>OK.</v>
      </c>
      <c r="W84" s="172" t="str">
        <f t="shared" si="36"/>
        <v>OK.</v>
      </c>
      <c r="X84" s="172" t="str">
        <f t="shared" si="36"/>
        <v>OK.</v>
      </c>
      <c r="Y84" s="172" t="str">
        <f t="shared" si="36"/>
        <v>OK.</v>
      </c>
      <c r="Z84" s="172" t="str">
        <f t="shared" si="36"/>
        <v>OK.</v>
      </c>
      <c r="AA84" s="172" t="str">
        <f t="shared" si="36"/>
        <v>OK.</v>
      </c>
      <c r="AB84" s="172" t="str">
        <f t="shared" si="36"/>
        <v>OK.</v>
      </c>
      <c r="AC84" s="172" t="str">
        <f t="shared" si="36"/>
        <v>OK.</v>
      </c>
      <c r="AD84" s="172" t="str">
        <f t="shared" si="36"/>
        <v>OK.</v>
      </c>
      <c r="AE84" s="172" t="str">
        <f t="shared" si="36"/>
        <v>OK.</v>
      </c>
      <c r="AF84" s="172" t="str">
        <f t="shared" si="36"/>
        <v>OK.</v>
      </c>
      <c r="AG84" s="172" t="str">
        <f t="shared" si="36"/>
        <v>OK.</v>
      </c>
      <c r="AH84" s="172" t="str">
        <f t="shared" si="36"/>
        <v>OK.</v>
      </c>
      <c r="AI84" s="172" t="str">
        <f t="shared" si="36"/>
        <v>OK.</v>
      </c>
      <c r="AJ84" s="172" t="str">
        <f t="shared" si="36"/>
        <v>OK.</v>
      </c>
      <c r="AK84" s="172" t="str">
        <f t="shared" si="36"/>
        <v>OK.</v>
      </c>
      <c r="AL84" s="172" t="str">
        <f t="shared" si="36"/>
        <v>OK.</v>
      </c>
      <c r="AM84" s="172" t="str">
        <f t="shared" si="36"/>
        <v>OK.</v>
      </c>
      <c r="AN84" s="172" t="str">
        <f t="shared" si="36"/>
        <v>OK.</v>
      </c>
      <c r="AO84" s="172" t="str">
        <f t="shared" si="36"/>
        <v>OK.</v>
      </c>
    </row>
    <row r="85" spans="2:41" ht="12"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</row>
    <row r="86" spans="2:41" ht="22.5">
      <c r="B86" s="176" t="s">
        <v>187</v>
      </c>
      <c r="C86" s="172" t="str">
        <f aca="true" t="shared" si="37" ref="C86:J86">+IF(G7&lt;G8,"Za wysokie","OK.")</f>
        <v>OK.</v>
      </c>
      <c r="D86" s="172" t="str">
        <f t="shared" si="37"/>
        <v>OK.</v>
      </c>
      <c r="E86" s="172" t="str">
        <f t="shared" si="37"/>
        <v>OK.</v>
      </c>
      <c r="F86" s="172" t="str">
        <f t="shared" si="37"/>
        <v>OK.</v>
      </c>
      <c r="G86" s="172" t="str">
        <f t="shared" si="37"/>
        <v>OK.</v>
      </c>
      <c r="H86" s="172" t="str">
        <f t="shared" si="37"/>
        <v>OK.</v>
      </c>
      <c r="I86" s="172" t="str">
        <f t="shared" si="37"/>
        <v>OK.</v>
      </c>
      <c r="J86" s="172" t="str">
        <f t="shared" si="37"/>
        <v>OK.</v>
      </c>
      <c r="K86" s="172" t="str">
        <f aca="true" t="shared" si="38" ref="K86:AO86">+IF(K7&lt;K8,"Za wysokie","OK.")</f>
        <v>OK.</v>
      </c>
      <c r="L86" s="172" t="str">
        <f t="shared" si="38"/>
        <v>OK.</v>
      </c>
      <c r="M86" s="172" t="str">
        <f t="shared" si="38"/>
        <v>OK.</v>
      </c>
      <c r="N86" s="172" t="str">
        <f t="shared" si="38"/>
        <v>OK.</v>
      </c>
      <c r="O86" s="172" t="str">
        <f t="shared" si="38"/>
        <v>OK.</v>
      </c>
      <c r="P86" s="172" t="str">
        <f t="shared" si="38"/>
        <v>OK.</v>
      </c>
      <c r="Q86" s="172" t="str">
        <f t="shared" si="38"/>
        <v>OK.</v>
      </c>
      <c r="R86" s="172" t="str">
        <f t="shared" si="38"/>
        <v>OK.</v>
      </c>
      <c r="S86" s="172" t="str">
        <f t="shared" si="38"/>
        <v>OK.</v>
      </c>
      <c r="T86" s="172" t="str">
        <f t="shared" si="38"/>
        <v>OK.</v>
      </c>
      <c r="U86" s="172" t="str">
        <f t="shared" si="38"/>
        <v>OK.</v>
      </c>
      <c r="V86" s="172" t="str">
        <f t="shared" si="38"/>
        <v>OK.</v>
      </c>
      <c r="W86" s="172" t="str">
        <f t="shared" si="38"/>
        <v>OK.</v>
      </c>
      <c r="X86" s="172" t="str">
        <f t="shared" si="38"/>
        <v>OK.</v>
      </c>
      <c r="Y86" s="172" t="str">
        <f t="shared" si="38"/>
        <v>OK.</v>
      </c>
      <c r="Z86" s="172" t="str">
        <f t="shared" si="38"/>
        <v>OK.</v>
      </c>
      <c r="AA86" s="172" t="str">
        <f t="shared" si="38"/>
        <v>OK.</v>
      </c>
      <c r="AB86" s="172" t="str">
        <f t="shared" si="38"/>
        <v>OK.</v>
      </c>
      <c r="AC86" s="172" t="str">
        <f t="shared" si="38"/>
        <v>OK.</v>
      </c>
      <c r="AD86" s="172" t="str">
        <f t="shared" si="38"/>
        <v>OK.</v>
      </c>
      <c r="AE86" s="172" t="str">
        <f t="shared" si="38"/>
        <v>OK.</v>
      </c>
      <c r="AF86" s="172" t="str">
        <f t="shared" si="38"/>
        <v>OK.</v>
      </c>
      <c r="AG86" s="172" t="str">
        <f t="shared" si="38"/>
        <v>OK.</v>
      </c>
      <c r="AH86" s="172" t="str">
        <f t="shared" si="38"/>
        <v>OK.</v>
      </c>
      <c r="AI86" s="172" t="str">
        <f t="shared" si="38"/>
        <v>OK.</v>
      </c>
      <c r="AJ86" s="172" t="str">
        <f t="shared" si="38"/>
        <v>OK.</v>
      </c>
      <c r="AK86" s="172" t="str">
        <f t="shared" si="38"/>
        <v>OK.</v>
      </c>
      <c r="AL86" s="172" t="str">
        <f t="shared" si="38"/>
        <v>OK.</v>
      </c>
      <c r="AM86" s="172" t="str">
        <f t="shared" si="38"/>
        <v>OK.</v>
      </c>
      <c r="AN86" s="172" t="str">
        <f t="shared" si="38"/>
        <v>OK.</v>
      </c>
      <c r="AO86" s="172" t="str">
        <f t="shared" si="38"/>
        <v>OK.</v>
      </c>
    </row>
    <row r="87" spans="2:41" ht="22.5">
      <c r="B87" s="176" t="s">
        <v>186</v>
      </c>
      <c r="C87" s="172" t="str">
        <f aca="true" t="shared" si="39" ref="C87:J87">+IF(G9&lt;G11,"Za wysokie","OK.")</f>
        <v>OK.</v>
      </c>
      <c r="D87" s="172" t="str">
        <f t="shared" si="39"/>
        <v>OK.</v>
      </c>
      <c r="E87" s="172" t="str">
        <f t="shared" si="39"/>
        <v>OK.</v>
      </c>
      <c r="F87" s="172" t="str">
        <f t="shared" si="39"/>
        <v>OK.</v>
      </c>
      <c r="G87" s="172" t="str">
        <f t="shared" si="39"/>
        <v>OK.</v>
      </c>
      <c r="H87" s="172" t="str">
        <f t="shared" si="39"/>
        <v>OK.</v>
      </c>
      <c r="I87" s="172" t="str">
        <f t="shared" si="39"/>
        <v>OK.</v>
      </c>
      <c r="J87" s="172" t="str">
        <f t="shared" si="39"/>
        <v>OK.</v>
      </c>
      <c r="K87" s="172" t="str">
        <f aca="true" t="shared" si="40" ref="K87:AO87">+IF(K9&lt;K11,"Za wysokie","OK.")</f>
        <v>OK.</v>
      </c>
      <c r="L87" s="172" t="str">
        <f t="shared" si="40"/>
        <v>OK.</v>
      </c>
      <c r="M87" s="172" t="str">
        <f t="shared" si="40"/>
        <v>OK.</v>
      </c>
      <c r="N87" s="172" t="str">
        <f t="shared" si="40"/>
        <v>OK.</v>
      </c>
      <c r="O87" s="172" t="str">
        <f t="shared" si="40"/>
        <v>OK.</v>
      </c>
      <c r="P87" s="172" t="str">
        <f t="shared" si="40"/>
        <v>OK.</v>
      </c>
      <c r="Q87" s="172" t="str">
        <f t="shared" si="40"/>
        <v>OK.</v>
      </c>
      <c r="R87" s="172" t="str">
        <f t="shared" si="40"/>
        <v>OK.</v>
      </c>
      <c r="S87" s="172" t="str">
        <f t="shared" si="40"/>
        <v>OK.</v>
      </c>
      <c r="T87" s="172" t="str">
        <f t="shared" si="40"/>
        <v>OK.</v>
      </c>
      <c r="U87" s="172" t="str">
        <f t="shared" si="40"/>
        <v>OK.</v>
      </c>
      <c r="V87" s="172" t="str">
        <f t="shared" si="40"/>
        <v>OK.</v>
      </c>
      <c r="W87" s="172" t="str">
        <f t="shared" si="40"/>
        <v>OK.</v>
      </c>
      <c r="X87" s="172" t="str">
        <f t="shared" si="40"/>
        <v>OK.</v>
      </c>
      <c r="Y87" s="172" t="str">
        <f t="shared" si="40"/>
        <v>OK.</v>
      </c>
      <c r="Z87" s="172" t="str">
        <f t="shared" si="40"/>
        <v>OK.</v>
      </c>
      <c r="AA87" s="172" t="str">
        <f t="shared" si="40"/>
        <v>OK.</v>
      </c>
      <c r="AB87" s="172" t="str">
        <f t="shared" si="40"/>
        <v>OK.</v>
      </c>
      <c r="AC87" s="172" t="str">
        <f t="shared" si="40"/>
        <v>OK.</v>
      </c>
      <c r="AD87" s="172" t="str">
        <f t="shared" si="40"/>
        <v>OK.</v>
      </c>
      <c r="AE87" s="172" t="str">
        <f t="shared" si="40"/>
        <v>OK.</v>
      </c>
      <c r="AF87" s="172" t="str">
        <f t="shared" si="40"/>
        <v>OK.</v>
      </c>
      <c r="AG87" s="172" t="str">
        <f t="shared" si="40"/>
        <v>OK.</v>
      </c>
      <c r="AH87" s="172" t="str">
        <f t="shared" si="40"/>
        <v>OK.</v>
      </c>
      <c r="AI87" s="172" t="str">
        <f t="shared" si="40"/>
        <v>OK.</v>
      </c>
      <c r="AJ87" s="172" t="str">
        <f t="shared" si="40"/>
        <v>OK.</v>
      </c>
      <c r="AK87" s="172" t="str">
        <f t="shared" si="40"/>
        <v>OK.</v>
      </c>
      <c r="AL87" s="172" t="str">
        <f t="shared" si="40"/>
        <v>OK.</v>
      </c>
      <c r="AM87" s="172" t="str">
        <f t="shared" si="40"/>
        <v>OK.</v>
      </c>
      <c r="AN87" s="172" t="str">
        <f t="shared" si="40"/>
        <v>OK.</v>
      </c>
      <c r="AO87" s="172" t="str">
        <f t="shared" si="40"/>
        <v>OK.</v>
      </c>
    </row>
    <row r="88" spans="2:41" ht="33.75">
      <c r="B88" s="176" t="s">
        <v>185</v>
      </c>
      <c r="C88" s="172" t="str">
        <f aca="true" t="shared" si="41" ref="C88:J88">+IF(G14&lt;G15,"Za wysokie","OK.")</f>
        <v>OK.</v>
      </c>
      <c r="D88" s="172" t="str">
        <f t="shared" si="41"/>
        <v>OK.</v>
      </c>
      <c r="E88" s="172" t="str">
        <f t="shared" si="41"/>
        <v>OK.</v>
      </c>
      <c r="F88" s="172" t="str">
        <f t="shared" si="41"/>
        <v>OK.</v>
      </c>
      <c r="G88" s="172" t="str">
        <f t="shared" si="41"/>
        <v>OK.</v>
      </c>
      <c r="H88" s="172" t="str">
        <f t="shared" si="41"/>
        <v>OK.</v>
      </c>
      <c r="I88" s="172" t="str">
        <f t="shared" si="41"/>
        <v>OK.</v>
      </c>
      <c r="J88" s="172" t="str">
        <f t="shared" si="41"/>
        <v>OK.</v>
      </c>
      <c r="K88" s="172" t="str">
        <f aca="true" t="shared" si="42" ref="K88:AO88">+IF(K14&lt;K15,"Za wysokie","OK.")</f>
        <v>OK.</v>
      </c>
      <c r="L88" s="172" t="str">
        <f t="shared" si="42"/>
        <v>OK.</v>
      </c>
      <c r="M88" s="172" t="str">
        <f t="shared" si="42"/>
        <v>OK.</v>
      </c>
      <c r="N88" s="172" t="str">
        <f t="shared" si="42"/>
        <v>OK.</v>
      </c>
      <c r="O88" s="172" t="str">
        <f t="shared" si="42"/>
        <v>OK.</v>
      </c>
      <c r="P88" s="172" t="str">
        <f t="shared" si="42"/>
        <v>OK.</v>
      </c>
      <c r="Q88" s="172" t="str">
        <f t="shared" si="42"/>
        <v>OK.</v>
      </c>
      <c r="R88" s="172" t="str">
        <f t="shared" si="42"/>
        <v>OK.</v>
      </c>
      <c r="S88" s="172" t="str">
        <f t="shared" si="42"/>
        <v>OK.</v>
      </c>
      <c r="T88" s="172" t="str">
        <f t="shared" si="42"/>
        <v>OK.</v>
      </c>
      <c r="U88" s="172" t="str">
        <f t="shared" si="42"/>
        <v>OK.</v>
      </c>
      <c r="V88" s="172" t="str">
        <f t="shared" si="42"/>
        <v>OK.</v>
      </c>
      <c r="W88" s="172" t="str">
        <f t="shared" si="42"/>
        <v>OK.</v>
      </c>
      <c r="X88" s="172" t="str">
        <f t="shared" si="42"/>
        <v>OK.</v>
      </c>
      <c r="Y88" s="172" t="str">
        <f t="shared" si="42"/>
        <v>OK.</v>
      </c>
      <c r="Z88" s="172" t="str">
        <f t="shared" si="42"/>
        <v>OK.</v>
      </c>
      <c r="AA88" s="172" t="str">
        <f t="shared" si="42"/>
        <v>OK.</v>
      </c>
      <c r="AB88" s="172" t="str">
        <f t="shared" si="42"/>
        <v>OK.</v>
      </c>
      <c r="AC88" s="172" t="str">
        <f t="shared" si="42"/>
        <v>OK.</v>
      </c>
      <c r="AD88" s="172" t="str">
        <f t="shared" si="42"/>
        <v>OK.</v>
      </c>
      <c r="AE88" s="172" t="str">
        <f t="shared" si="42"/>
        <v>OK.</v>
      </c>
      <c r="AF88" s="172" t="str">
        <f t="shared" si="42"/>
        <v>OK.</v>
      </c>
      <c r="AG88" s="172" t="str">
        <f t="shared" si="42"/>
        <v>OK.</v>
      </c>
      <c r="AH88" s="172" t="str">
        <f t="shared" si="42"/>
        <v>OK.</v>
      </c>
      <c r="AI88" s="172" t="str">
        <f t="shared" si="42"/>
        <v>OK.</v>
      </c>
      <c r="AJ88" s="172" t="str">
        <f t="shared" si="42"/>
        <v>OK.</v>
      </c>
      <c r="AK88" s="172" t="str">
        <f t="shared" si="42"/>
        <v>OK.</v>
      </c>
      <c r="AL88" s="172" t="str">
        <f t="shared" si="42"/>
        <v>OK.</v>
      </c>
      <c r="AM88" s="172" t="str">
        <f t="shared" si="42"/>
        <v>OK.</v>
      </c>
      <c r="AN88" s="172" t="str">
        <f t="shared" si="42"/>
        <v>OK.</v>
      </c>
      <c r="AO88" s="172" t="str">
        <f t="shared" si="42"/>
        <v>OK.</v>
      </c>
    </row>
    <row r="89" spans="2:41" ht="33.75">
      <c r="B89" s="178" t="s">
        <v>181</v>
      </c>
      <c r="C89" s="179" t="str">
        <f aca="true" t="shared" si="43" ref="C89:J89">+IF(G20&lt;G21,"Za wysokie","OK.")</f>
        <v>OK.</v>
      </c>
      <c r="D89" s="179" t="str">
        <f t="shared" si="43"/>
        <v>OK.</v>
      </c>
      <c r="E89" s="179" t="str">
        <f t="shared" si="43"/>
        <v>OK.</v>
      </c>
      <c r="F89" s="179" t="str">
        <f t="shared" si="43"/>
        <v>OK.</v>
      </c>
      <c r="G89" s="179" t="str">
        <f t="shared" si="43"/>
        <v>OK.</v>
      </c>
      <c r="H89" s="179" t="str">
        <f t="shared" si="43"/>
        <v>OK.</v>
      </c>
      <c r="I89" s="179" t="str">
        <f t="shared" si="43"/>
        <v>OK.</v>
      </c>
      <c r="J89" s="179" t="str">
        <f t="shared" si="43"/>
        <v>OK.</v>
      </c>
      <c r="K89" s="179" t="str">
        <f aca="true" t="shared" si="44" ref="K89:AO89">+IF(K20&lt;K21,"Za wysokie","OK.")</f>
        <v>OK.</v>
      </c>
      <c r="L89" s="179" t="str">
        <f t="shared" si="44"/>
        <v>OK.</v>
      </c>
      <c r="M89" s="179" t="str">
        <f t="shared" si="44"/>
        <v>OK.</v>
      </c>
      <c r="N89" s="179" t="str">
        <f t="shared" si="44"/>
        <v>OK.</v>
      </c>
      <c r="O89" s="179" t="str">
        <f t="shared" si="44"/>
        <v>OK.</v>
      </c>
      <c r="P89" s="179" t="str">
        <f t="shared" si="44"/>
        <v>OK.</v>
      </c>
      <c r="Q89" s="179" t="str">
        <f t="shared" si="44"/>
        <v>OK.</v>
      </c>
      <c r="R89" s="179" t="str">
        <f t="shared" si="44"/>
        <v>OK.</v>
      </c>
      <c r="S89" s="179" t="str">
        <f t="shared" si="44"/>
        <v>OK.</v>
      </c>
      <c r="T89" s="179" t="str">
        <f t="shared" si="44"/>
        <v>OK.</v>
      </c>
      <c r="U89" s="179" t="str">
        <f t="shared" si="44"/>
        <v>OK.</v>
      </c>
      <c r="V89" s="179" t="str">
        <f t="shared" si="44"/>
        <v>OK.</v>
      </c>
      <c r="W89" s="179" t="str">
        <f t="shared" si="44"/>
        <v>OK.</v>
      </c>
      <c r="X89" s="179" t="str">
        <f t="shared" si="44"/>
        <v>OK.</v>
      </c>
      <c r="Y89" s="179" t="str">
        <f t="shared" si="44"/>
        <v>OK.</v>
      </c>
      <c r="Z89" s="179" t="str">
        <f t="shared" si="44"/>
        <v>OK.</v>
      </c>
      <c r="AA89" s="179" t="str">
        <f t="shared" si="44"/>
        <v>OK.</v>
      </c>
      <c r="AB89" s="179" t="str">
        <f t="shared" si="44"/>
        <v>OK.</v>
      </c>
      <c r="AC89" s="179" t="str">
        <f t="shared" si="44"/>
        <v>OK.</v>
      </c>
      <c r="AD89" s="179" t="str">
        <f t="shared" si="44"/>
        <v>OK.</v>
      </c>
      <c r="AE89" s="179" t="str">
        <f t="shared" si="44"/>
        <v>OK.</v>
      </c>
      <c r="AF89" s="179" t="str">
        <f t="shared" si="44"/>
        <v>OK.</v>
      </c>
      <c r="AG89" s="179" t="str">
        <f t="shared" si="44"/>
        <v>OK.</v>
      </c>
      <c r="AH89" s="179" t="str">
        <f t="shared" si="44"/>
        <v>OK.</v>
      </c>
      <c r="AI89" s="179" t="str">
        <f t="shared" si="44"/>
        <v>OK.</v>
      </c>
      <c r="AJ89" s="179" t="str">
        <f t="shared" si="44"/>
        <v>OK.</v>
      </c>
      <c r="AK89" s="179" t="str">
        <f t="shared" si="44"/>
        <v>OK.</v>
      </c>
      <c r="AL89" s="179" t="str">
        <f t="shared" si="44"/>
        <v>OK.</v>
      </c>
      <c r="AM89" s="179" t="str">
        <f t="shared" si="44"/>
        <v>OK.</v>
      </c>
      <c r="AN89" s="179" t="str">
        <f t="shared" si="44"/>
        <v>OK.</v>
      </c>
      <c r="AO89" s="179" t="str">
        <f t="shared" si="44"/>
        <v>OK.</v>
      </c>
    </row>
  </sheetData>
  <sheetProtection/>
  <conditionalFormatting sqref="C46:AO46 C48:AO48">
    <cfRule type="expression" priority="5" dxfId="0" stopIfTrue="1">
      <formula>LEFT(C46,3)="Nie"</formula>
    </cfRule>
  </conditionalFormatting>
  <conditionalFormatting sqref="C75:AO81 C86:AO89 C83:AO84 C71:AO73 C68:AO69 C66:AO66">
    <cfRule type="cellIs" priority="3" dxfId="2" operator="notEqual" stopIfTrue="1">
      <formula>"OK."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2011-11-04a&amp;C&amp;8Strona &amp;P z &amp;N&amp;R&amp;8Wydruk z dn.: &amp;D - &amp;T</oddFooter>
  </headerFooter>
  <rowBreaks count="1" manualBreakCount="1">
    <brk id="42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69"/>
  <sheetViews>
    <sheetView view="pageBreakPreview" zoomScale="60" zoomScalePageLayoutView="0" workbookViewId="0" topLeftCell="A1">
      <pane xSplit="2" ySplit="6" topLeftCell="C40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C5" sqref="C5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projekt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(021001Z) - Zwiazek Gmin KWISA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2012-2015</v>
      </c>
    </row>
    <row r="4" ht="12">
      <c r="A4" s="17"/>
    </row>
    <row r="5" spans="1:31" s="36" customFormat="1" ht="12">
      <c r="A5" s="163"/>
      <c r="B5" s="163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249" s="40" customFormat="1" ht="12.75" customHeight="1">
      <c r="A6" s="104" t="s">
        <v>0</v>
      </c>
      <c r="B6" s="105" t="s">
        <v>1</v>
      </c>
      <c r="C6" s="106">
        <v>2012</v>
      </c>
      <c r="D6" s="106">
        <v>2013</v>
      </c>
      <c r="E6" s="106">
        <v>2014</v>
      </c>
      <c r="F6" s="106">
        <v>2015</v>
      </c>
      <c r="G6" s="106">
        <v>2016</v>
      </c>
      <c r="H6" s="106">
        <v>2017</v>
      </c>
      <c r="I6" s="106">
        <v>2018</v>
      </c>
      <c r="J6" s="106">
        <v>2019</v>
      </c>
      <c r="K6" s="106">
        <v>2020</v>
      </c>
      <c r="L6" s="106">
        <v>2021</v>
      </c>
      <c r="M6" s="106">
        <v>2022</v>
      </c>
      <c r="N6" s="106">
        <v>2023</v>
      </c>
      <c r="O6" s="106">
        <v>2024</v>
      </c>
      <c r="P6" s="106">
        <v>2025</v>
      </c>
      <c r="Q6" s="106">
        <v>2026</v>
      </c>
      <c r="R6" s="106">
        <v>2027</v>
      </c>
      <c r="S6" s="106">
        <v>2028</v>
      </c>
      <c r="T6" s="106">
        <v>2029</v>
      </c>
      <c r="U6" s="106">
        <v>2030</v>
      </c>
      <c r="V6" s="106">
        <v>2031</v>
      </c>
      <c r="W6" s="106">
        <v>2032</v>
      </c>
      <c r="X6" s="106">
        <v>2033</v>
      </c>
      <c r="Y6" s="106">
        <v>2034</v>
      </c>
      <c r="Z6" s="106">
        <v>2035</v>
      </c>
      <c r="AA6" s="106">
        <v>2036</v>
      </c>
      <c r="AB6" s="106">
        <v>2037</v>
      </c>
      <c r="AC6" s="106">
        <v>2038</v>
      </c>
      <c r="AD6" s="106">
        <v>2039</v>
      </c>
      <c r="AE6" s="106" t="s">
        <v>26</v>
      </c>
      <c r="AF6" s="106">
        <v>2041</v>
      </c>
      <c r="AG6" s="106">
        <v>2042</v>
      </c>
      <c r="AH6" s="106">
        <v>2043</v>
      </c>
      <c r="AI6" s="106">
        <v>2044</v>
      </c>
      <c r="AJ6" s="106">
        <v>2045</v>
      </c>
      <c r="AK6" s="106">
        <v>2046</v>
      </c>
      <c r="AL6" s="106">
        <v>2047</v>
      </c>
      <c r="AM6" s="106">
        <v>2048</v>
      </c>
      <c r="AN6" s="106">
        <v>2049</v>
      </c>
      <c r="AO6" s="106">
        <v>2050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41" s="36" customFormat="1" ht="12">
      <c r="A7" s="133">
        <v>1</v>
      </c>
      <c r="B7" s="134" t="s">
        <v>95</v>
      </c>
      <c r="C7" s="135">
        <f>101870</f>
        <v>101870</v>
      </c>
      <c r="D7" s="135">
        <f aca="true" t="shared" si="0" ref="D7:F8">82265</f>
        <v>82265</v>
      </c>
      <c r="E7" s="135">
        <f t="shared" si="0"/>
        <v>82265</v>
      </c>
      <c r="F7" s="135">
        <f t="shared" si="0"/>
        <v>82265</v>
      </c>
      <c r="G7" s="135">
        <f>0</f>
        <v>0</v>
      </c>
      <c r="H7" s="135">
        <f>0</f>
        <v>0</v>
      </c>
      <c r="I7" s="135">
        <f>0</f>
        <v>0</v>
      </c>
      <c r="J7" s="135">
        <f>0</f>
        <v>0</v>
      </c>
      <c r="K7" s="135">
        <f>0</f>
        <v>0</v>
      </c>
      <c r="L7" s="135">
        <f>0</f>
        <v>0</v>
      </c>
      <c r="M7" s="135">
        <f>0</f>
        <v>0</v>
      </c>
      <c r="N7" s="135">
        <f>0</f>
        <v>0</v>
      </c>
      <c r="O7" s="135">
        <f>0</f>
        <v>0</v>
      </c>
      <c r="P7" s="135">
        <f>0</f>
        <v>0</v>
      </c>
      <c r="Q7" s="135">
        <f>0</f>
        <v>0</v>
      </c>
      <c r="R7" s="135">
        <f>0</f>
        <v>0</v>
      </c>
      <c r="S7" s="135">
        <f>0</f>
        <v>0</v>
      </c>
      <c r="T7" s="135">
        <f>0</f>
        <v>0</v>
      </c>
      <c r="U7" s="135">
        <f>0</f>
        <v>0</v>
      </c>
      <c r="V7" s="135">
        <f>0</f>
        <v>0</v>
      </c>
      <c r="W7" s="135">
        <f>0</f>
        <v>0</v>
      </c>
      <c r="X7" s="135">
        <f>0</f>
        <v>0</v>
      </c>
      <c r="Y7" s="135">
        <f>0</f>
        <v>0</v>
      </c>
      <c r="Z7" s="135">
        <f>0</f>
        <v>0</v>
      </c>
      <c r="AA7" s="135">
        <f>0</f>
        <v>0</v>
      </c>
      <c r="AB7" s="135">
        <f>0</f>
        <v>0</v>
      </c>
      <c r="AC7" s="135">
        <f>0</f>
        <v>0</v>
      </c>
      <c r="AD7" s="135">
        <f>0</f>
        <v>0</v>
      </c>
      <c r="AE7" s="135">
        <f>0</f>
        <v>0</v>
      </c>
      <c r="AF7" s="135">
        <f>0</f>
        <v>0</v>
      </c>
      <c r="AG7" s="135">
        <f>0</f>
        <v>0</v>
      </c>
      <c r="AH7" s="135">
        <f>0</f>
        <v>0</v>
      </c>
      <c r="AI7" s="135">
        <f>0</f>
        <v>0</v>
      </c>
      <c r="AJ7" s="135">
        <f>0</f>
        <v>0</v>
      </c>
      <c r="AK7" s="135">
        <f>0</f>
        <v>0</v>
      </c>
      <c r="AL7" s="135">
        <f>0</f>
        <v>0</v>
      </c>
      <c r="AM7" s="135">
        <f>0</f>
        <v>0</v>
      </c>
      <c r="AN7" s="135">
        <f>0</f>
        <v>0</v>
      </c>
      <c r="AO7" s="135">
        <f>0</f>
        <v>0</v>
      </c>
    </row>
    <row r="8" spans="1:41" s="36" customFormat="1" ht="12">
      <c r="A8" s="112" t="s">
        <v>96</v>
      </c>
      <c r="B8" s="113" t="s">
        <v>97</v>
      </c>
      <c r="C8" s="114">
        <f>101870</f>
        <v>101870</v>
      </c>
      <c r="D8" s="114">
        <f t="shared" si="0"/>
        <v>82265</v>
      </c>
      <c r="E8" s="114">
        <f t="shared" si="0"/>
        <v>82265</v>
      </c>
      <c r="F8" s="114">
        <f t="shared" si="0"/>
        <v>82265</v>
      </c>
      <c r="G8" s="114">
        <f>0</f>
        <v>0</v>
      </c>
      <c r="H8" s="114">
        <f>0</f>
        <v>0</v>
      </c>
      <c r="I8" s="114">
        <f>0</f>
        <v>0</v>
      </c>
      <c r="J8" s="114">
        <f>0</f>
        <v>0</v>
      </c>
      <c r="K8" s="114">
        <f>0</f>
        <v>0</v>
      </c>
      <c r="L8" s="114">
        <f>0</f>
        <v>0</v>
      </c>
      <c r="M8" s="114">
        <f>0</f>
        <v>0</v>
      </c>
      <c r="N8" s="114">
        <f>0</f>
        <v>0</v>
      </c>
      <c r="O8" s="114">
        <f>0</f>
        <v>0</v>
      </c>
      <c r="P8" s="114">
        <f>0</f>
        <v>0</v>
      </c>
      <c r="Q8" s="114">
        <f>0</f>
        <v>0</v>
      </c>
      <c r="R8" s="114">
        <f>0</f>
        <v>0</v>
      </c>
      <c r="S8" s="114">
        <f>0</f>
        <v>0</v>
      </c>
      <c r="T8" s="114">
        <f>0</f>
        <v>0</v>
      </c>
      <c r="U8" s="114">
        <f>0</f>
        <v>0</v>
      </c>
      <c r="V8" s="114">
        <f>0</f>
        <v>0</v>
      </c>
      <c r="W8" s="114">
        <f>0</f>
        <v>0</v>
      </c>
      <c r="X8" s="114">
        <f>0</f>
        <v>0</v>
      </c>
      <c r="Y8" s="114">
        <f>0</f>
        <v>0</v>
      </c>
      <c r="Z8" s="114">
        <f>0</f>
        <v>0</v>
      </c>
      <c r="AA8" s="114">
        <f>0</f>
        <v>0</v>
      </c>
      <c r="AB8" s="114">
        <f>0</f>
        <v>0</v>
      </c>
      <c r="AC8" s="114">
        <f>0</f>
        <v>0</v>
      </c>
      <c r="AD8" s="114">
        <f>0</f>
        <v>0</v>
      </c>
      <c r="AE8" s="114">
        <f>0</f>
        <v>0</v>
      </c>
      <c r="AF8" s="114">
        <f>0</f>
        <v>0</v>
      </c>
      <c r="AG8" s="114">
        <f>0</f>
        <v>0</v>
      </c>
      <c r="AH8" s="114">
        <f>0</f>
        <v>0</v>
      </c>
      <c r="AI8" s="114">
        <f>0</f>
        <v>0</v>
      </c>
      <c r="AJ8" s="114">
        <f>0</f>
        <v>0</v>
      </c>
      <c r="AK8" s="114">
        <f>0</f>
        <v>0</v>
      </c>
      <c r="AL8" s="114">
        <f>0</f>
        <v>0</v>
      </c>
      <c r="AM8" s="114">
        <f>0</f>
        <v>0</v>
      </c>
      <c r="AN8" s="114">
        <f>0</f>
        <v>0</v>
      </c>
      <c r="AO8" s="114">
        <f>0</f>
        <v>0</v>
      </c>
    </row>
    <row r="9" spans="1:41" s="36" customFormat="1" ht="12">
      <c r="A9" s="112" t="s">
        <v>98</v>
      </c>
      <c r="B9" s="115" t="s">
        <v>86</v>
      </c>
      <c r="C9" s="114">
        <f>0</f>
        <v>0</v>
      </c>
      <c r="D9" s="114">
        <f>0</f>
        <v>0</v>
      </c>
      <c r="E9" s="114">
        <f>0</f>
        <v>0</v>
      </c>
      <c r="F9" s="114">
        <f>0</f>
        <v>0</v>
      </c>
      <c r="G9" s="114">
        <f>0</f>
        <v>0</v>
      </c>
      <c r="H9" s="114">
        <f>0</f>
        <v>0</v>
      </c>
      <c r="I9" s="114">
        <f>0</f>
        <v>0</v>
      </c>
      <c r="J9" s="114">
        <f>0</f>
        <v>0</v>
      </c>
      <c r="K9" s="114">
        <f>0</f>
        <v>0</v>
      </c>
      <c r="L9" s="114">
        <f>0</f>
        <v>0</v>
      </c>
      <c r="M9" s="114">
        <f>0</f>
        <v>0</v>
      </c>
      <c r="N9" s="114">
        <f>0</f>
        <v>0</v>
      </c>
      <c r="O9" s="114">
        <f>0</f>
        <v>0</v>
      </c>
      <c r="P9" s="114">
        <f>0</f>
        <v>0</v>
      </c>
      <c r="Q9" s="114">
        <f>0</f>
        <v>0</v>
      </c>
      <c r="R9" s="114">
        <f>0</f>
        <v>0</v>
      </c>
      <c r="S9" s="114">
        <f>0</f>
        <v>0</v>
      </c>
      <c r="T9" s="114">
        <f>0</f>
        <v>0</v>
      </c>
      <c r="U9" s="114">
        <f>0</f>
        <v>0</v>
      </c>
      <c r="V9" s="114">
        <f>0</f>
        <v>0</v>
      </c>
      <c r="W9" s="114">
        <f>0</f>
        <v>0</v>
      </c>
      <c r="X9" s="114">
        <f>0</f>
        <v>0</v>
      </c>
      <c r="Y9" s="114">
        <f>0</f>
        <v>0</v>
      </c>
      <c r="Z9" s="114">
        <f>0</f>
        <v>0</v>
      </c>
      <c r="AA9" s="114">
        <f>0</f>
        <v>0</v>
      </c>
      <c r="AB9" s="114">
        <f>0</f>
        <v>0</v>
      </c>
      <c r="AC9" s="114">
        <f>0</f>
        <v>0</v>
      </c>
      <c r="AD9" s="114">
        <f>0</f>
        <v>0</v>
      </c>
      <c r="AE9" s="114">
        <f>0</f>
        <v>0</v>
      </c>
      <c r="AF9" s="114">
        <f>0</f>
        <v>0</v>
      </c>
      <c r="AG9" s="114">
        <f>0</f>
        <v>0</v>
      </c>
      <c r="AH9" s="114">
        <f>0</f>
        <v>0</v>
      </c>
      <c r="AI9" s="114">
        <f>0</f>
        <v>0</v>
      </c>
      <c r="AJ9" s="114">
        <f>0</f>
        <v>0</v>
      </c>
      <c r="AK9" s="114">
        <f>0</f>
        <v>0</v>
      </c>
      <c r="AL9" s="114">
        <f>0</f>
        <v>0</v>
      </c>
      <c r="AM9" s="114">
        <f>0</f>
        <v>0</v>
      </c>
      <c r="AN9" s="114">
        <f>0</f>
        <v>0</v>
      </c>
      <c r="AO9" s="114">
        <f>0</f>
        <v>0</v>
      </c>
    </row>
    <row r="10" spans="1:41" s="36" customFormat="1" ht="12">
      <c r="A10" s="112" t="s">
        <v>100</v>
      </c>
      <c r="B10" s="116" t="s">
        <v>101</v>
      </c>
      <c r="C10" s="114">
        <f>0</f>
        <v>0</v>
      </c>
      <c r="D10" s="114">
        <f>0</f>
        <v>0</v>
      </c>
      <c r="E10" s="114">
        <f>0</f>
        <v>0</v>
      </c>
      <c r="F10" s="114">
        <f>0</f>
        <v>0</v>
      </c>
      <c r="G10" s="114">
        <f>0</f>
        <v>0</v>
      </c>
      <c r="H10" s="114">
        <f>0</f>
        <v>0</v>
      </c>
      <c r="I10" s="114">
        <f>0</f>
        <v>0</v>
      </c>
      <c r="J10" s="114">
        <f>0</f>
        <v>0</v>
      </c>
      <c r="K10" s="114">
        <f>0</f>
        <v>0</v>
      </c>
      <c r="L10" s="114">
        <f>0</f>
        <v>0</v>
      </c>
      <c r="M10" s="114">
        <f>0</f>
        <v>0</v>
      </c>
      <c r="N10" s="114">
        <f>0</f>
        <v>0</v>
      </c>
      <c r="O10" s="114">
        <f>0</f>
        <v>0</v>
      </c>
      <c r="P10" s="114">
        <f>0</f>
        <v>0</v>
      </c>
      <c r="Q10" s="114">
        <f>0</f>
        <v>0</v>
      </c>
      <c r="R10" s="114">
        <f>0</f>
        <v>0</v>
      </c>
      <c r="S10" s="114">
        <f>0</f>
        <v>0</v>
      </c>
      <c r="T10" s="114">
        <f>0</f>
        <v>0</v>
      </c>
      <c r="U10" s="114">
        <f>0</f>
        <v>0</v>
      </c>
      <c r="V10" s="114">
        <f>0</f>
        <v>0</v>
      </c>
      <c r="W10" s="114">
        <f>0</f>
        <v>0</v>
      </c>
      <c r="X10" s="114">
        <f>0</f>
        <v>0</v>
      </c>
      <c r="Y10" s="114">
        <f>0</f>
        <v>0</v>
      </c>
      <c r="Z10" s="114">
        <f>0</f>
        <v>0</v>
      </c>
      <c r="AA10" s="114">
        <f>0</f>
        <v>0</v>
      </c>
      <c r="AB10" s="114">
        <f>0</f>
        <v>0</v>
      </c>
      <c r="AC10" s="114">
        <f>0</f>
        <v>0</v>
      </c>
      <c r="AD10" s="114">
        <f>0</f>
        <v>0</v>
      </c>
      <c r="AE10" s="114">
        <f>0</f>
        <v>0</v>
      </c>
      <c r="AF10" s="114">
        <f>0</f>
        <v>0</v>
      </c>
      <c r="AG10" s="114">
        <f>0</f>
        <v>0</v>
      </c>
      <c r="AH10" s="114">
        <f>0</f>
        <v>0</v>
      </c>
      <c r="AI10" s="114">
        <f>0</f>
        <v>0</v>
      </c>
      <c r="AJ10" s="114">
        <f>0</f>
        <v>0</v>
      </c>
      <c r="AK10" s="114">
        <f>0</f>
        <v>0</v>
      </c>
      <c r="AL10" s="114">
        <f>0</f>
        <v>0</v>
      </c>
      <c r="AM10" s="114">
        <f>0</f>
        <v>0</v>
      </c>
      <c r="AN10" s="114">
        <f>0</f>
        <v>0</v>
      </c>
      <c r="AO10" s="114">
        <f>0</f>
        <v>0</v>
      </c>
    </row>
    <row r="11" spans="1:41" s="36" customFormat="1" ht="12">
      <c r="A11" s="112" t="s">
        <v>102</v>
      </c>
      <c r="B11" s="115" t="s">
        <v>88</v>
      </c>
      <c r="C11" s="114">
        <f>0</f>
        <v>0</v>
      </c>
      <c r="D11" s="114">
        <f>0</f>
        <v>0</v>
      </c>
      <c r="E11" s="114">
        <f>0</f>
        <v>0</v>
      </c>
      <c r="F11" s="114">
        <f>0</f>
        <v>0</v>
      </c>
      <c r="G11" s="114">
        <f>0</f>
        <v>0</v>
      </c>
      <c r="H11" s="114">
        <f>0</f>
        <v>0</v>
      </c>
      <c r="I11" s="114">
        <f>0</f>
        <v>0</v>
      </c>
      <c r="J11" s="114">
        <f>0</f>
        <v>0</v>
      </c>
      <c r="K11" s="114">
        <f>0</f>
        <v>0</v>
      </c>
      <c r="L11" s="114">
        <f>0</f>
        <v>0</v>
      </c>
      <c r="M11" s="114">
        <f>0</f>
        <v>0</v>
      </c>
      <c r="N11" s="114">
        <f>0</f>
        <v>0</v>
      </c>
      <c r="O11" s="114">
        <f>0</f>
        <v>0</v>
      </c>
      <c r="P11" s="114">
        <f>0</f>
        <v>0</v>
      </c>
      <c r="Q11" s="114">
        <f>0</f>
        <v>0</v>
      </c>
      <c r="R11" s="114">
        <f>0</f>
        <v>0</v>
      </c>
      <c r="S11" s="114">
        <f>0</f>
        <v>0</v>
      </c>
      <c r="T11" s="114">
        <f>0</f>
        <v>0</v>
      </c>
      <c r="U11" s="114">
        <f>0</f>
        <v>0</v>
      </c>
      <c r="V11" s="114">
        <f>0</f>
        <v>0</v>
      </c>
      <c r="W11" s="114">
        <f>0</f>
        <v>0</v>
      </c>
      <c r="X11" s="114">
        <f>0</f>
        <v>0</v>
      </c>
      <c r="Y11" s="114">
        <f>0</f>
        <v>0</v>
      </c>
      <c r="Z11" s="114">
        <f>0</f>
        <v>0</v>
      </c>
      <c r="AA11" s="114">
        <f>0</f>
        <v>0</v>
      </c>
      <c r="AB11" s="114">
        <f>0</f>
        <v>0</v>
      </c>
      <c r="AC11" s="114">
        <f>0</f>
        <v>0</v>
      </c>
      <c r="AD11" s="114">
        <f>0</f>
        <v>0</v>
      </c>
      <c r="AE11" s="114">
        <f>0</f>
        <v>0</v>
      </c>
      <c r="AF11" s="114">
        <f>0</f>
        <v>0</v>
      </c>
      <c r="AG11" s="114">
        <f>0</f>
        <v>0</v>
      </c>
      <c r="AH11" s="114">
        <f>0</f>
        <v>0</v>
      </c>
      <c r="AI11" s="114">
        <f>0</f>
        <v>0</v>
      </c>
      <c r="AJ11" s="114">
        <f>0</f>
        <v>0</v>
      </c>
      <c r="AK11" s="114">
        <f>0</f>
        <v>0</v>
      </c>
      <c r="AL11" s="114">
        <f>0</f>
        <v>0</v>
      </c>
      <c r="AM11" s="114">
        <f>0</f>
        <v>0</v>
      </c>
      <c r="AN11" s="114">
        <f>0</f>
        <v>0</v>
      </c>
      <c r="AO11" s="114">
        <f>0</f>
        <v>0</v>
      </c>
    </row>
    <row r="12" spans="1:41" s="36" customFormat="1" ht="12">
      <c r="A12" s="136" t="s">
        <v>104</v>
      </c>
      <c r="B12" s="137" t="s">
        <v>89</v>
      </c>
      <c r="C12" s="138">
        <f>0</f>
        <v>0</v>
      </c>
      <c r="D12" s="138">
        <f>0</f>
        <v>0</v>
      </c>
      <c r="E12" s="138">
        <f>0</f>
        <v>0</v>
      </c>
      <c r="F12" s="138">
        <f>0</f>
        <v>0</v>
      </c>
      <c r="G12" s="138">
        <f>0</f>
        <v>0</v>
      </c>
      <c r="H12" s="138">
        <f>0</f>
        <v>0</v>
      </c>
      <c r="I12" s="138">
        <f>0</f>
        <v>0</v>
      </c>
      <c r="J12" s="138">
        <f>0</f>
        <v>0</v>
      </c>
      <c r="K12" s="138">
        <f>0</f>
        <v>0</v>
      </c>
      <c r="L12" s="138">
        <f>0</f>
        <v>0</v>
      </c>
      <c r="M12" s="138">
        <f>0</f>
        <v>0</v>
      </c>
      <c r="N12" s="138">
        <f>0</f>
        <v>0</v>
      </c>
      <c r="O12" s="138">
        <f>0</f>
        <v>0</v>
      </c>
      <c r="P12" s="138">
        <f>0</f>
        <v>0</v>
      </c>
      <c r="Q12" s="138">
        <f>0</f>
        <v>0</v>
      </c>
      <c r="R12" s="138">
        <f>0</f>
        <v>0</v>
      </c>
      <c r="S12" s="138">
        <f>0</f>
        <v>0</v>
      </c>
      <c r="T12" s="138">
        <f>0</f>
        <v>0</v>
      </c>
      <c r="U12" s="138">
        <f>0</f>
        <v>0</v>
      </c>
      <c r="V12" s="138">
        <f>0</f>
        <v>0</v>
      </c>
      <c r="W12" s="138">
        <f>0</f>
        <v>0</v>
      </c>
      <c r="X12" s="138">
        <f>0</f>
        <v>0</v>
      </c>
      <c r="Y12" s="138">
        <f>0</f>
        <v>0</v>
      </c>
      <c r="Z12" s="138">
        <f>0</f>
        <v>0</v>
      </c>
      <c r="AA12" s="138">
        <f>0</f>
        <v>0</v>
      </c>
      <c r="AB12" s="138">
        <f>0</f>
        <v>0</v>
      </c>
      <c r="AC12" s="138">
        <f>0</f>
        <v>0</v>
      </c>
      <c r="AD12" s="138">
        <f>0</f>
        <v>0</v>
      </c>
      <c r="AE12" s="138">
        <f>0</f>
        <v>0</v>
      </c>
      <c r="AF12" s="138">
        <f>0</f>
        <v>0</v>
      </c>
      <c r="AG12" s="138">
        <f>0</f>
        <v>0</v>
      </c>
      <c r="AH12" s="138">
        <f>0</f>
        <v>0</v>
      </c>
      <c r="AI12" s="138">
        <f>0</f>
        <v>0</v>
      </c>
      <c r="AJ12" s="138">
        <f>0</f>
        <v>0</v>
      </c>
      <c r="AK12" s="138">
        <f>0</f>
        <v>0</v>
      </c>
      <c r="AL12" s="138">
        <f>0</f>
        <v>0</v>
      </c>
      <c r="AM12" s="138">
        <f>0</f>
        <v>0</v>
      </c>
      <c r="AN12" s="138">
        <f>0</f>
        <v>0</v>
      </c>
      <c r="AO12" s="138">
        <f>0</f>
        <v>0</v>
      </c>
    </row>
    <row r="13" spans="1:41" s="36" customFormat="1" ht="24">
      <c r="A13" s="133">
        <v>2</v>
      </c>
      <c r="B13" s="134" t="s">
        <v>3</v>
      </c>
      <c r="C13" s="135">
        <f>101870</f>
        <v>101870</v>
      </c>
      <c r="D13" s="135">
        <f>82265</f>
        <v>82265</v>
      </c>
      <c r="E13" s="135">
        <f>82265</f>
        <v>82265</v>
      </c>
      <c r="F13" s="135">
        <f>82265</f>
        <v>82265</v>
      </c>
      <c r="G13" s="135">
        <f>0</f>
        <v>0</v>
      </c>
      <c r="H13" s="135">
        <f>0</f>
        <v>0</v>
      </c>
      <c r="I13" s="135">
        <f>0</f>
        <v>0</v>
      </c>
      <c r="J13" s="135">
        <f>0</f>
        <v>0</v>
      </c>
      <c r="K13" s="135">
        <f>0</f>
        <v>0</v>
      </c>
      <c r="L13" s="135">
        <f>0</f>
        <v>0</v>
      </c>
      <c r="M13" s="135">
        <f>0</f>
        <v>0</v>
      </c>
      <c r="N13" s="135">
        <f>0</f>
        <v>0</v>
      </c>
      <c r="O13" s="135">
        <f>0</f>
        <v>0</v>
      </c>
      <c r="P13" s="135">
        <f>0</f>
        <v>0</v>
      </c>
      <c r="Q13" s="135">
        <f>0</f>
        <v>0</v>
      </c>
      <c r="R13" s="135">
        <f>0</f>
        <v>0</v>
      </c>
      <c r="S13" s="135">
        <f>0</f>
        <v>0</v>
      </c>
      <c r="T13" s="135">
        <f>0</f>
        <v>0</v>
      </c>
      <c r="U13" s="135">
        <f>0</f>
        <v>0</v>
      </c>
      <c r="V13" s="135">
        <f>0</f>
        <v>0</v>
      </c>
      <c r="W13" s="135">
        <f>0</f>
        <v>0</v>
      </c>
      <c r="X13" s="135">
        <f>0</f>
        <v>0</v>
      </c>
      <c r="Y13" s="135">
        <f>0</f>
        <v>0</v>
      </c>
      <c r="Z13" s="135">
        <f>0</f>
        <v>0</v>
      </c>
      <c r="AA13" s="135">
        <f>0</f>
        <v>0</v>
      </c>
      <c r="AB13" s="135">
        <f>0</f>
        <v>0</v>
      </c>
      <c r="AC13" s="135">
        <f>0</f>
        <v>0</v>
      </c>
      <c r="AD13" s="135">
        <f>0</f>
        <v>0</v>
      </c>
      <c r="AE13" s="135">
        <f>0</f>
        <v>0</v>
      </c>
      <c r="AF13" s="135">
        <f>0</f>
        <v>0</v>
      </c>
      <c r="AG13" s="135">
        <f>0</f>
        <v>0</v>
      </c>
      <c r="AH13" s="135">
        <f>0</f>
        <v>0</v>
      </c>
      <c r="AI13" s="135">
        <f>0</f>
        <v>0</v>
      </c>
      <c r="AJ13" s="135">
        <f>0</f>
        <v>0</v>
      </c>
      <c r="AK13" s="135">
        <f>0</f>
        <v>0</v>
      </c>
      <c r="AL13" s="135">
        <f>0</f>
        <v>0</v>
      </c>
      <c r="AM13" s="135">
        <f>0</f>
        <v>0</v>
      </c>
      <c r="AN13" s="135">
        <f>0</f>
        <v>0</v>
      </c>
      <c r="AO13" s="135">
        <f>0</f>
        <v>0</v>
      </c>
    </row>
    <row r="14" spans="1:41" s="36" customFormat="1" ht="12">
      <c r="A14" s="112" t="s">
        <v>106</v>
      </c>
      <c r="B14" s="113" t="s">
        <v>4</v>
      </c>
      <c r="C14" s="114">
        <f>53137</f>
        <v>53137</v>
      </c>
      <c r="D14" s="114">
        <f>53225</f>
        <v>53225</v>
      </c>
      <c r="E14" s="114">
        <f>53350</f>
        <v>53350</v>
      </c>
      <c r="F14" s="114">
        <f>56000</f>
        <v>56000</v>
      </c>
      <c r="G14" s="114">
        <f>0</f>
        <v>0</v>
      </c>
      <c r="H14" s="114">
        <f>0</f>
        <v>0</v>
      </c>
      <c r="I14" s="114">
        <f>0</f>
        <v>0</v>
      </c>
      <c r="J14" s="114">
        <f>0</f>
        <v>0</v>
      </c>
      <c r="K14" s="114">
        <f>0</f>
        <v>0</v>
      </c>
      <c r="L14" s="114">
        <f>0</f>
        <v>0</v>
      </c>
      <c r="M14" s="114">
        <f>0</f>
        <v>0</v>
      </c>
      <c r="N14" s="114">
        <f>0</f>
        <v>0</v>
      </c>
      <c r="O14" s="114">
        <f>0</f>
        <v>0</v>
      </c>
      <c r="P14" s="114">
        <f>0</f>
        <v>0</v>
      </c>
      <c r="Q14" s="114">
        <f>0</f>
        <v>0</v>
      </c>
      <c r="R14" s="114">
        <f>0</f>
        <v>0</v>
      </c>
      <c r="S14" s="114">
        <f>0</f>
        <v>0</v>
      </c>
      <c r="T14" s="114">
        <f>0</f>
        <v>0</v>
      </c>
      <c r="U14" s="114">
        <f>0</f>
        <v>0</v>
      </c>
      <c r="V14" s="114">
        <f>0</f>
        <v>0</v>
      </c>
      <c r="W14" s="114">
        <f>0</f>
        <v>0</v>
      </c>
      <c r="X14" s="114">
        <f>0</f>
        <v>0</v>
      </c>
      <c r="Y14" s="114">
        <f>0</f>
        <v>0</v>
      </c>
      <c r="Z14" s="114">
        <f>0</f>
        <v>0</v>
      </c>
      <c r="AA14" s="114">
        <f>0</f>
        <v>0</v>
      </c>
      <c r="AB14" s="114">
        <f>0</f>
        <v>0</v>
      </c>
      <c r="AC14" s="114">
        <f>0</f>
        <v>0</v>
      </c>
      <c r="AD14" s="114">
        <f>0</f>
        <v>0</v>
      </c>
      <c r="AE14" s="114">
        <f>0</f>
        <v>0</v>
      </c>
      <c r="AF14" s="114">
        <f>0</f>
        <v>0</v>
      </c>
      <c r="AG14" s="114">
        <f>0</f>
        <v>0</v>
      </c>
      <c r="AH14" s="114">
        <f>0</f>
        <v>0</v>
      </c>
      <c r="AI14" s="114">
        <f>0</f>
        <v>0</v>
      </c>
      <c r="AJ14" s="114">
        <f>0</f>
        <v>0</v>
      </c>
      <c r="AK14" s="114">
        <f>0</f>
        <v>0</v>
      </c>
      <c r="AL14" s="114">
        <f>0</f>
        <v>0</v>
      </c>
      <c r="AM14" s="114">
        <f>0</f>
        <v>0</v>
      </c>
      <c r="AN14" s="114">
        <f>0</f>
        <v>0</v>
      </c>
      <c r="AO14" s="114">
        <f>0</f>
        <v>0</v>
      </c>
    </row>
    <row r="15" spans="1:41" s="36" customFormat="1" ht="12">
      <c r="A15" s="112" t="s">
        <v>108</v>
      </c>
      <c r="B15" s="113" t="s">
        <v>5</v>
      </c>
      <c r="C15" s="114">
        <f>5122</f>
        <v>5122</v>
      </c>
      <c r="D15" s="114">
        <f>6700</f>
        <v>6700</v>
      </c>
      <c r="E15" s="114">
        <f>6800</f>
        <v>6800</v>
      </c>
      <c r="F15" s="114">
        <f>7000</f>
        <v>7000</v>
      </c>
      <c r="G15" s="114">
        <f>0</f>
        <v>0</v>
      </c>
      <c r="H15" s="114">
        <f>0</f>
        <v>0</v>
      </c>
      <c r="I15" s="114">
        <f>0</f>
        <v>0</v>
      </c>
      <c r="J15" s="114">
        <f>0</f>
        <v>0</v>
      </c>
      <c r="K15" s="114">
        <f>0</f>
        <v>0</v>
      </c>
      <c r="L15" s="114">
        <f>0</f>
        <v>0</v>
      </c>
      <c r="M15" s="114">
        <f>0</f>
        <v>0</v>
      </c>
      <c r="N15" s="114">
        <f>0</f>
        <v>0</v>
      </c>
      <c r="O15" s="114">
        <f>0</f>
        <v>0</v>
      </c>
      <c r="P15" s="114">
        <f>0</f>
        <v>0</v>
      </c>
      <c r="Q15" s="114">
        <f>0</f>
        <v>0</v>
      </c>
      <c r="R15" s="114">
        <f>0</f>
        <v>0</v>
      </c>
      <c r="S15" s="114">
        <f>0</f>
        <v>0</v>
      </c>
      <c r="T15" s="114">
        <f>0</f>
        <v>0</v>
      </c>
      <c r="U15" s="114">
        <f>0</f>
        <v>0</v>
      </c>
      <c r="V15" s="114">
        <f>0</f>
        <v>0</v>
      </c>
      <c r="W15" s="114">
        <f>0</f>
        <v>0</v>
      </c>
      <c r="X15" s="114">
        <f>0</f>
        <v>0</v>
      </c>
      <c r="Y15" s="114">
        <f>0</f>
        <v>0</v>
      </c>
      <c r="Z15" s="114">
        <f>0</f>
        <v>0</v>
      </c>
      <c r="AA15" s="114">
        <f>0</f>
        <v>0</v>
      </c>
      <c r="AB15" s="114">
        <f>0</f>
        <v>0</v>
      </c>
      <c r="AC15" s="114">
        <f>0</f>
        <v>0</v>
      </c>
      <c r="AD15" s="114">
        <f>0</f>
        <v>0</v>
      </c>
      <c r="AE15" s="114">
        <f>0</f>
        <v>0</v>
      </c>
      <c r="AF15" s="114">
        <f>0</f>
        <v>0</v>
      </c>
      <c r="AG15" s="114">
        <f>0</f>
        <v>0</v>
      </c>
      <c r="AH15" s="114">
        <f>0</f>
        <v>0</v>
      </c>
      <c r="AI15" s="114">
        <f>0</f>
        <v>0</v>
      </c>
      <c r="AJ15" s="114">
        <f>0</f>
        <v>0</v>
      </c>
      <c r="AK15" s="114">
        <f>0</f>
        <v>0</v>
      </c>
      <c r="AL15" s="114">
        <f>0</f>
        <v>0</v>
      </c>
      <c r="AM15" s="114">
        <f>0</f>
        <v>0</v>
      </c>
      <c r="AN15" s="114">
        <f>0</f>
        <v>0</v>
      </c>
      <c r="AO15" s="114">
        <f>0</f>
        <v>0</v>
      </c>
    </row>
    <row r="16" spans="1:41" s="36" customFormat="1" ht="12">
      <c r="A16" s="112" t="s">
        <v>110</v>
      </c>
      <c r="B16" s="113" t="s">
        <v>158</v>
      </c>
      <c r="C16" s="114">
        <f>0</f>
        <v>0</v>
      </c>
      <c r="D16" s="114">
        <f>0</f>
        <v>0</v>
      </c>
      <c r="E16" s="114">
        <f>0</f>
        <v>0</v>
      </c>
      <c r="F16" s="114">
        <f>0</f>
        <v>0</v>
      </c>
      <c r="G16" s="114">
        <f>0</f>
        <v>0</v>
      </c>
      <c r="H16" s="114">
        <f>0</f>
        <v>0</v>
      </c>
      <c r="I16" s="114">
        <f>0</f>
        <v>0</v>
      </c>
      <c r="J16" s="114">
        <f>0</f>
        <v>0</v>
      </c>
      <c r="K16" s="114">
        <f>0</f>
        <v>0</v>
      </c>
      <c r="L16" s="114">
        <f>0</f>
        <v>0</v>
      </c>
      <c r="M16" s="114">
        <f>0</f>
        <v>0</v>
      </c>
      <c r="N16" s="114">
        <f>0</f>
        <v>0</v>
      </c>
      <c r="O16" s="114">
        <f>0</f>
        <v>0</v>
      </c>
      <c r="P16" s="114">
        <f>0</f>
        <v>0</v>
      </c>
      <c r="Q16" s="114">
        <f>0</f>
        <v>0</v>
      </c>
      <c r="R16" s="114">
        <f>0</f>
        <v>0</v>
      </c>
      <c r="S16" s="114">
        <f>0</f>
        <v>0</v>
      </c>
      <c r="T16" s="114">
        <f>0</f>
        <v>0</v>
      </c>
      <c r="U16" s="114">
        <f>0</f>
        <v>0</v>
      </c>
      <c r="V16" s="114">
        <f>0</f>
        <v>0</v>
      </c>
      <c r="W16" s="114">
        <f>0</f>
        <v>0</v>
      </c>
      <c r="X16" s="114">
        <f>0</f>
        <v>0</v>
      </c>
      <c r="Y16" s="114">
        <f>0</f>
        <v>0</v>
      </c>
      <c r="Z16" s="114">
        <f>0</f>
        <v>0</v>
      </c>
      <c r="AA16" s="114">
        <f>0</f>
        <v>0</v>
      </c>
      <c r="AB16" s="114">
        <f>0</f>
        <v>0</v>
      </c>
      <c r="AC16" s="114">
        <f>0</f>
        <v>0</v>
      </c>
      <c r="AD16" s="114">
        <f>0</f>
        <v>0</v>
      </c>
      <c r="AE16" s="114">
        <f>0</f>
        <v>0</v>
      </c>
      <c r="AF16" s="114">
        <f>0</f>
        <v>0</v>
      </c>
      <c r="AG16" s="114">
        <f>0</f>
        <v>0</v>
      </c>
      <c r="AH16" s="114">
        <f>0</f>
        <v>0</v>
      </c>
      <c r="AI16" s="114">
        <f>0</f>
        <v>0</v>
      </c>
      <c r="AJ16" s="114">
        <f>0</f>
        <v>0</v>
      </c>
      <c r="AK16" s="114">
        <f>0</f>
        <v>0</v>
      </c>
      <c r="AL16" s="114">
        <f>0</f>
        <v>0</v>
      </c>
      <c r="AM16" s="114">
        <f>0</f>
        <v>0</v>
      </c>
      <c r="AN16" s="114">
        <f>0</f>
        <v>0</v>
      </c>
      <c r="AO16" s="114">
        <f>0</f>
        <v>0</v>
      </c>
    </row>
    <row r="17" spans="1:41" s="36" customFormat="1" ht="24">
      <c r="A17" s="112" t="s">
        <v>112</v>
      </c>
      <c r="B17" s="117" t="s">
        <v>157</v>
      </c>
      <c r="C17" s="114">
        <f>0</f>
        <v>0</v>
      </c>
      <c r="D17" s="114">
        <f>0</f>
        <v>0</v>
      </c>
      <c r="E17" s="114">
        <f>0</f>
        <v>0</v>
      </c>
      <c r="F17" s="114">
        <f>0</f>
        <v>0</v>
      </c>
      <c r="G17" s="114">
        <f>0</f>
        <v>0</v>
      </c>
      <c r="H17" s="114">
        <f>0</f>
        <v>0</v>
      </c>
      <c r="I17" s="114">
        <f>0</f>
        <v>0</v>
      </c>
      <c r="J17" s="114">
        <f>0</f>
        <v>0</v>
      </c>
      <c r="K17" s="114">
        <f>0</f>
        <v>0</v>
      </c>
      <c r="L17" s="114">
        <f>0</f>
        <v>0</v>
      </c>
      <c r="M17" s="114">
        <f>0</f>
        <v>0</v>
      </c>
      <c r="N17" s="114">
        <f>0</f>
        <v>0</v>
      </c>
      <c r="O17" s="114">
        <f>0</f>
        <v>0</v>
      </c>
      <c r="P17" s="114">
        <f>0</f>
        <v>0</v>
      </c>
      <c r="Q17" s="114">
        <f>0</f>
        <v>0</v>
      </c>
      <c r="R17" s="114">
        <f>0</f>
        <v>0</v>
      </c>
      <c r="S17" s="114">
        <f>0</f>
        <v>0</v>
      </c>
      <c r="T17" s="114">
        <f>0</f>
        <v>0</v>
      </c>
      <c r="U17" s="114">
        <f>0</f>
        <v>0</v>
      </c>
      <c r="V17" s="114">
        <f>0</f>
        <v>0</v>
      </c>
      <c r="W17" s="114">
        <f>0</f>
        <v>0</v>
      </c>
      <c r="X17" s="114">
        <f>0</f>
        <v>0</v>
      </c>
      <c r="Y17" s="114">
        <f>0</f>
        <v>0</v>
      </c>
      <c r="Z17" s="114">
        <f>0</f>
        <v>0</v>
      </c>
      <c r="AA17" s="114">
        <f>0</f>
        <v>0</v>
      </c>
      <c r="AB17" s="114">
        <f>0</f>
        <v>0</v>
      </c>
      <c r="AC17" s="114">
        <f>0</f>
        <v>0</v>
      </c>
      <c r="AD17" s="114">
        <f>0</f>
        <v>0</v>
      </c>
      <c r="AE17" s="114">
        <f>0</f>
        <v>0</v>
      </c>
      <c r="AF17" s="114">
        <f>0</f>
        <v>0</v>
      </c>
      <c r="AG17" s="114">
        <f>0</f>
        <v>0</v>
      </c>
      <c r="AH17" s="114">
        <f>0</f>
        <v>0</v>
      </c>
      <c r="AI17" s="114">
        <f>0</f>
        <v>0</v>
      </c>
      <c r="AJ17" s="114">
        <f>0</f>
        <v>0</v>
      </c>
      <c r="AK17" s="114">
        <f>0</f>
        <v>0</v>
      </c>
      <c r="AL17" s="114">
        <f>0</f>
        <v>0</v>
      </c>
      <c r="AM17" s="114">
        <f>0</f>
        <v>0</v>
      </c>
      <c r="AN17" s="114">
        <f>0</f>
        <v>0</v>
      </c>
      <c r="AO17" s="114">
        <f>0</f>
        <v>0</v>
      </c>
    </row>
    <row r="18" spans="1:41" s="36" customFormat="1" ht="12">
      <c r="A18" s="112" t="s">
        <v>114</v>
      </c>
      <c r="B18" s="113" t="s">
        <v>6</v>
      </c>
      <c r="C18" s="114">
        <f>0</f>
        <v>0</v>
      </c>
      <c r="D18" s="114">
        <f>0</f>
        <v>0</v>
      </c>
      <c r="E18" s="114">
        <f>0</f>
        <v>0</v>
      </c>
      <c r="F18" s="114">
        <f>0</f>
        <v>0</v>
      </c>
      <c r="G18" s="114">
        <f>0</f>
        <v>0</v>
      </c>
      <c r="H18" s="114">
        <f>0</f>
        <v>0</v>
      </c>
      <c r="I18" s="114">
        <f>0</f>
        <v>0</v>
      </c>
      <c r="J18" s="114">
        <f>0</f>
        <v>0</v>
      </c>
      <c r="K18" s="114">
        <f>0</f>
        <v>0</v>
      </c>
      <c r="L18" s="114">
        <f>0</f>
        <v>0</v>
      </c>
      <c r="M18" s="114">
        <f>0</f>
        <v>0</v>
      </c>
      <c r="N18" s="114">
        <f>0</f>
        <v>0</v>
      </c>
      <c r="O18" s="114">
        <f>0</f>
        <v>0</v>
      </c>
      <c r="P18" s="114">
        <f>0</f>
        <v>0</v>
      </c>
      <c r="Q18" s="114">
        <f>0</f>
        <v>0</v>
      </c>
      <c r="R18" s="114">
        <f>0</f>
        <v>0</v>
      </c>
      <c r="S18" s="114">
        <f>0</f>
        <v>0</v>
      </c>
      <c r="T18" s="114">
        <f>0</f>
        <v>0</v>
      </c>
      <c r="U18" s="114">
        <f>0</f>
        <v>0</v>
      </c>
      <c r="V18" s="114">
        <f>0</f>
        <v>0</v>
      </c>
      <c r="W18" s="114">
        <f>0</f>
        <v>0</v>
      </c>
      <c r="X18" s="114">
        <f>0</f>
        <v>0</v>
      </c>
      <c r="Y18" s="114">
        <f>0</f>
        <v>0</v>
      </c>
      <c r="Z18" s="114">
        <f>0</f>
        <v>0</v>
      </c>
      <c r="AA18" s="114">
        <f>0</f>
        <v>0</v>
      </c>
      <c r="AB18" s="114">
        <f>0</f>
        <v>0</v>
      </c>
      <c r="AC18" s="114">
        <f>0</f>
        <v>0</v>
      </c>
      <c r="AD18" s="114">
        <f>0</f>
        <v>0</v>
      </c>
      <c r="AE18" s="114">
        <f>0</f>
        <v>0</v>
      </c>
      <c r="AF18" s="114">
        <f>0</f>
        <v>0</v>
      </c>
      <c r="AG18" s="114">
        <f>0</f>
        <v>0</v>
      </c>
      <c r="AH18" s="114">
        <f>0</f>
        <v>0</v>
      </c>
      <c r="AI18" s="114">
        <f>0</f>
        <v>0</v>
      </c>
      <c r="AJ18" s="114">
        <f>0</f>
        <v>0</v>
      </c>
      <c r="AK18" s="114">
        <f>0</f>
        <v>0</v>
      </c>
      <c r="AL18" s="114">
        <f>0</f>
        <v>0</v>
      </c>
      <c r="AM18" s="114">
        <f>0</f>
        <v>0</v>
      </c>
      <c r="AN18" s="114">
        <f>0</f>
        <v>0</v>
      </c>
      <c r="AO18" s="114">
        <f>0</f>
        <v>0</v>
      </c>
    </row>
    <row r="19" spans="1:41" s="36" customFormat="1" ht="24">
      <c r="A19" s="136" t="s">
        <v>116</v>
      </c>
      <c r="B19" s="139" t="s">
        <v>156</v>
      </c>
      <c r="C19" s="138">
        <f>0</f>
        <v>0</v>
      </c>
      <c r="D19" s="138">
        <f>0</f>
        <v>0</v>
      </c>
      <c r="E19" s="138">
        <f>0</f>
        <v>0</v>
      </c>
      <c r="F19" s="138">
        <f>0</f>
        <v>0</v>
      </c>
      <c r="G19" s="138">
        <f>0</f>
        <v>0</v>
      </c>
      <c r="H19" s="138">
        <f>0</f>
        <v>0</v>
      </c>
      <c r="I19" s="138">
        <f>0</f>
        <v>0</v>
      </c>
      <c r="J19" s="138">
        <f>0</f>
        <v>0</v>
      </c>
      <c r="K19" s="138">
        <f>0</f>
        <v>0</v>
      </c>
      <c r="L19" s="138">
        <f>0</f>
        <v>0</v>
      </c>
      <c r="M19" s="138">
        <f>0</f>
        <v>0</v>
      </c>
      <c r="N19" s="138">
        <f>0</f>
        <v>0</v>
      </c>
      <c r="O19" s="138">
        <f>0</f>
        <v>0</v>
      </c>
      <c r="P19" s="138">
        <f>0</f>
        <v>0</v>
      </c>
      <c r="Q19" s="138">
        <f>0</f>
        <v>0</v>
      </c>
      <c r="R19" s="138">
        <f>0</f>
        <v>0</v>
      </c>
      <c r="S19" s="138">
        <f>0</f>
        <v>0</v>
      </c>
      <c r="T19" s="138">
        <f>0</f>
        <v>0</v>
      </c>
      <c r="U19" s="138">
        <f>0</f>
        <v>0</v>
      </c>
      <c r="V19" s="138">
        <f>0</f>
        <v>0</v>
      </c>
      <c r="W19" s="138">
        <f>0</f>
        <v>0</v>
      </c>
      <c r="X19" s="138">
        <f>0</f>
        <v>0</v>
      </c>
      <c r="Y19" s="138">
        <f>0</f>
        <v>0</v>
      </c>
      <c r="Z19" s="138">
        <f>0</f>
        <v>0</v>
      </c>
      <c r="AA19" s="138">
        <f>0</f>
        <v>0</v>
      </c>
      <c r="AB19" s="138">
        <f>0</f>
        <v>0</v>
      </c>
      <c r="AC19" s="138">
        <f>0</f>
        <v>0</v>
      </c>
      <c r="AD19" s="138">
        <f>0</f>
        <v>0</v>
      </c>
      <c r="AE19" s="138">
        <f>0</f>
        <v>0</v>
      </c>
      <c r="AF19" s="138">
        <f>0</f>
        <v>0</v>
      </c>
      <c r="AG19" s="138">
        <f>0</f>
        <v>0</v>
      </c>
      <c r="AH19" s="138">
        <f>0</f>
        <v>0</v>
      </c>
      <c r="AI19" s="138">
        <f>0</f>
        <v>0</v>
      </c>
      <c r="AJ19" s="138">
        <f>0</f>
        <v>0</v>
      </c>
      <c r="AK19" s="138">
        <f>0</f>
        <v>0</v>
      </c>
      <c r="AL19" s="138">
        <f>0</f>
        <v>0</v>
      </c>
      <c r="AM19" s="138">
        <f>0</f>
        <v>0</v>
      </c>
      <c r="AN19" s="138">
        <f>0</f>
        <v>0</v>
      </c>
      <c r="AO19" s="138">
        <f>0</f>
        <v>0</v>
      </c>
    </row>
    <row r="20" spans="1:41" s="36" customFormat="1" ht="12">
      <c r="A20" s="107">
        <v>3</v>
      </c>
      <c r="B20" s="56" t="s">
        <v>118</v>
      </c>
      <c r="C20" s="108">
        <f>0</f>
        <v>0</v>
      </c>
      <c r="D20" s="108">
        <f>0</f>
        <v>0</v>
      </c>
      <c r="E20" s="108">
        <f>0</f>
        <v>0</v>
      </c>
      <c r="F20" s="108">
        <f>0</f>
        <v>0</v>
      </c>
      <c r="G20" s="108">
        <f>0</f>
        <v>0</v>
      </c>
      <c r="H20" s="108">
        <f>0</f>
        <v>0</v>
      </c>
      <c r="I20" s="108">
        <f>0</f>
        <v>0</v>
      </c>
      <c r="J20" s="108">
        <f>0</f>
        <v>0</v>
      </c>
      <c r="K20" s="108">
        <f>0</f>
        <v>0</v>
      </c>
      <c r="L20" s="108">
        <f>0</f>
        <v>0</v>
      </c>
      <c r="M20" s="108">
        <f>0</f>
        <v>0</v>
      </c>
      <c r="N20" s="108">
        <f>0</f>
        <v>0</v>
      </c>
      <c r="O20" s="108">
        <f>0</f>
        <v>0</v>
      </c>
      <c r="P20" s="108">
        <f>0</f>
        <v>0</v>
      </c>
      <c r="Q20" s="108">
        <f>0</f>
        <v>0</v>
      </c>
      <c r="R20" s="108">
        <f>0</f>
        <v>0</v>
      </c>
      <c r="S20" s="108">
        <f>0</f>
        <v>0</v>
      </c>
      <c r="T20" s="108">
        <f>0</f>
        <v>0</v>
      </c>
      <c r="U20" s="108">
        <f>0</f>
        <v>0</v>
      </c>
      <c r="V20" s="108">
        <f>0</f>
        <v>0</v>
      </c>
      <c r="W20" s="108">
        <f>0</f>
        <v>0</v>
      </c>
      <c r="X20" s="108">
        <f>0</f>
        <v>0</v>
      </c>
      <c r="Y20" s="108">
        <f>0</f>
        <v>0</v>
      </c>
      <c r="Z20" s="108">
        <f>0</f>
        <v>0</v>
      </c>
      <c r="AA20" s="108">
        <f>0</f>
        <v>0</v>
      </c>
      <c r="AB20" s="108">
        <f>0</f>
        <v>0</v>
      </c>
      <c r="AC20" s="108">
        <f>0</f>
        <v>0</v>
      </c>
      <c r="AD20" s="108">
        <f>0</f>
        <v>0</v>
      </c>
      <c r="AE20" s="108">
        <f>0</f>
        <v>0</v>
      </c>
      <c r="AF20" s="108">
        <f>0</f>
        <v>0</v>
      </c>
      <c r="AG20" s="108">
        <f>0</f>
        <v>0</v>
      </c>
      <c r="AH20" s="108">
        <f>0</f>
        <v>0</v>
      </c>
      <c r="AI20" s="108">
        <f>0</f>
        <v>0</v>
      </c>
      <c r="AJ20" s="108">
        <f>0</f>
        <v>0</v>
      </c>
      <c r="AK20" s="108">
        <f>0</f>
        <v>0</v>
      </c>
      <c r="AL20" s="108">
        <f>0</f>
        <v>0</v>
      </c>
      <c r="AM20" s="108">
        <f>0</f>
        <v>0</v>
      </c>
      <c r="AN20" s="108">
        <f>0</f>
        <v>0</v>
      </c>
      <c r="AO20" s="108">
        <f>0</f>
        <v>0</v>
      </c>
    </row>
    <row r="21" spans="1:41" s="36" customFormat="1" ht="24">
      <c r="A21" s="133">
        <v>4</v>
      </c>
      <c r="B21" s="134" t="s">
        <v>62</v>
      </c>
      <c r="C21" s="135">
        <f>0</f>
        <v>0</v>
      </c>
      <c r="D21" s="135">
        <f>0</f>
        <v>0</v>
      </c>
      <c r="E21" s="135">
        <f>0</f>
        <v>0</v>
      </c>
      <c r="F21" s="135">
        <f>0</f>
        <v>0</v>
      </c>
      <c r="G21" s="135">
        <f>0</f>
        <v>0</v>
      </c>
      <c r="H21" s="135">
        <f>0</f>
        <v>0</v>
      </c>
      <c r="I21" s="135">
        <f>0</f>
        <v>0</v>
      </c>
      <c r="J21" s="135">
        <f>0</f>
        <v>0</v>
      </c>
      <c r="K21" s="135">
        <f>0</f>
        <v>0</v>
      </c>
      <c r="L21" s="135">
        <f>0</f>
        <v>0</v>
      </c>
      <c r="M21" s="135">
        <f>0</f>
        <v>0</v>
      </c>
      <c r="N21" s="135">
        <f>0</f>
        <v>0</v>
      </c>
      <c r="O21" s="135">
        <f>0</f>
        <v>0</v>
      </c>
      <c r="P21" s="135">
        <f>0</f>
        <v>0</v>
      </c>
      <c r="Q21" s="135">
        <f>0</f>
        <v>0</v>
      </c>
      <c r="R21" s="135">
        <f>0</f>
        <v>0</v>
      </c>
      <c r="S21" s="135">
        <f>0</f>
        <v>0</v>
      </c>
      <c r="T21" s="135">
        <f>0</f>
        <v>0</v>
      </c>
      <c r="U21" s="135">
        <f>0</f>
        <v>0</v>
      </c>
      <c r="V21" s="135">
        <f>0</f>
        <v>0</v>
      </c>
      <c r="W21" s="135">
        <f>0</f>
        <v>0</v>
      </c>
      <c r="X21" s="135">
        <f>0</f>
        <v>0</v>
      </c>
      <c r="Y21" s="135">
        <f>0</f>
        <v>0</v>
      </c>
      <c r="Z21" s="135">
        <f>0</f>
        <v>0</v>
      </c>
      <c r="AA21" s="135">
        <f>0</f>
        <v>0</v>
      </c>
      <c r="AB21" s="135">
        <f>0</f>
        <v>0</v>
      </c>
      <c r="AC21" s="135">
        <f>0</f>
        <v>0</v>
      </c>
      <c r="AD21" s="135">
        <f>0</f>
        <v>0</v>
      </c>
      <c r="AE21" s="135">
        <f>0</f>
        <v>0</v>
      </c>
      <c r="AF21" s="135">
        <f>0</f>
        <v>0</v>
      </c>
      <c r="AG21" s="135">
        <f>0</f>
        <v>0</v>
      </c>
      <c r="AH21" s="135">
        <f>0</f>
        <v>0</v>
      </c>
      <c r="AI21" s="135">
        <f>0</f>
        <v>0</v>
      </c>
      <c r="AJ21" s="135">
        <f>0</f>
        <v>0</v>
      </c>
      <c r="AK21" s="135">
        <f>0</f>
        <v>0</v>
      </c>
      <c r="AL21" s="135">
        <f>0</f>
        <v>0</v>
      </c>
      <c r="AM21" s="135">
        <f>0</f>
        <v>0</v>
      </c>
      <c r="AN21" s="135">
        <f>0</f>
        <v>0</v>
      </c>
      <c r="AO21" s="135">
        <f>0</f>
        <v>0</v>
      </c>
    </row>
    <row r="22" spans="1:41" s="36" customFormat="1" ht="12">
      <c r="A22" s="136" t="s">
        <v>119</v>
      </c>
      <c r="B22" s="139" t="s">
        <v>63</v>
      </c>
      <c r="C22" s="138">
        <f>0</f>
        <v>0</v>
      </c>
      <c r="D22" s="138">
        <f>0</f>
        <v>0</v>
      </c>
      <c r="E22" s="138">
        <f>0</f>
        <v>0</v>
      </c>
      <c r="F22" s="138">
        <f>0</f>
        <v>0</v>
      </c>
      <c r="G22" s="138">
        <f>0</f>
        <v>0</v>
      </c>
      <c r="H22" s="138">
        <f>0</f>
        <v>0</v>
      </c>
      <c r="I22" s="138">
        <f>0</f>
        <v>0</v>
      </c>
      <c r="J22" s="138">
        <f>0</f>
        <v>0</v>
      </c>
      <c r="K22" s="138">
        <f>0</f>
        <v>0</v>
      </c>
      <c r="L22" s="138">
        <f>0</f>
        <v>0</v>
      </c>
      <c r="M22" s="138">
        <f>0</f>
        <v>0</v>
      </c>
      <c r="N22" s="138">
        <f>0</f>
        <v>0</v>
      </c>
      <c r="O22" s="138">
        <f>0</f>
        <v>0</v>
      </c>
      <c r="P22" s="138">
        <f>0</f>
        <v>0</v>
      </c>
      <c r="Q22" s="138">
        <f>0</f>
        <v>0</v>
      </c>
      <c r="R22" s="138">
        <f>0</f>
        <v>0</v>
      </c>
      <c r="S22" s="138">
        <f>0</f>
        <v>0</v>
      </c>
      <c r="T22" s="138">
        <f>0</f>
        <v>0</v>
      </c>
      <c r="U22" s="138">
        <f>0</f>
        <v>0</v>
      </c>
      <c r="V22" s="138">
        <f>0</f>
        <v>0</v>
      </c>
      <c r="W22" s="138">
        <f>0</f>
        <v>0</v>
      </c>
      <c r="X22" s="138">
        <f>0</f>
        <v>0</v>
      </c>
      <c r="Y22" s="138">
        <f>0</f>
        <v>0</v>
      </c>
      <c r="Z22" s="138">
        <f>0</f>
        <v>0</v>
      </c>
      <c r="AA22" s="138">
        <f>0</f>
        <v>0</v>
      </c>
      <c r="AB22" s="138">
        <f>0</f>
        <v>0</v>
      </c>
      <c r="AC22" s="138">
        <f>0</f>
        <v>0</v>
      </c>
      <c r="AD22" s="138">
        <f>0</f>
        <v>0</v>
      </c>
      <c r="AE22" s="138">
        <f>0</f>
        <v>0</v>
      </c>
      <c r="AF22" s="138">
        <f>0</f>
        <v>0</v>
      </c>
      <c r="AG22" s="138">
        <f>0</f>
        <v>0</v>
      </c>
      <c r="AH22" s="138">
        <f>0</f>
        <v>0</v>
      </c>
      <c r="AI22" s="138">
        <f>0</f>
        <v>0</v>
      </c>
      <c r="AJ22" s="138">
        <f>0</f>
        <v>0</v>
      </c>
      <c r="AK22" s="138">
        <f>0</f>
        <v>0</v>
      </c>
      <c r="AL22" s="138">
        <f>0</f>
        <v>0</v>
      </c>
      <c r="AM22" s="138">
        <f>0</f>
        <v>0</v>
      </c>
      <c r="AN22" s="138">
        <f>0</f>
        <v>0</v>
      </c>
      <c r="AO22" s="138">
        <f>0</f>
        <v>0</v>
      </c>
    </row>
    <row r="23" spans="1:41" s="36" customFormat="1" ht="12">
      <c r="A23" s="133">
        <v>5</v>
      </c>
      <c r="B23" s="134" t="s">
        <v>121</v>
      </c>
      <c r="C23" s="135">
        <f>0</f>
        <v>0</v>
      </c>
      <c r="D23" s="135">
        <f>0</f>
        <v>0</v>
      </c>
      <c r="E23" s="135">
        <f>0</f>
        <v>0</v>
      </c>
      <c r="F23" s="135">
        <f>0</f>
        <v>0</v>
      </c>
      <c r="G23" s="135">
        <f>0</f>
        <v>0</v>
      </c>
      <c r="H23" s="135">
        <f>0</f>
        <v>0</v>
      </c>
      <c r="I23" s="135">
        <f>0</f>
        <v>0</v>
      </c>
      <c r="J23" s="135">
        <f>0</f>
        <v>0</v>
      </c>
      <c r="K23" s="135">
        <f>0</f>
        <v>0</v>
      </c>
      <c r="L23" s="135">
        <f>0</f>
        <v>0</v>
      </c>
      <c r="M23" s="135">
        <f>0</f>
        <v>0</v>
      </c>
      <c r="N23" s="135">
        <f>0</f>
        <v>0</v>
      </c>
      <c r="O23" s="135">
        <f>0</f>
        <v>0</v>
      </c>
      <c r="P23" s="135">
        <f>0</f>
        <v>0</v>
      </c>
      <c r="Q23" s="135">
        <f>0</f>
        <v>0</v>
      </c>
      <c r="R23" s="135">
        <f>0</f>
        <v>0</v>
      </c>
      <c r="S23" s="135">
        <f>0</f>
        <v>0</v>
      </c>
      <c r="T23" s="135">
        <f>0</f>
        <v>0</v>
      </c>
      <c r="U23" s="135">
        <f>0</f>
        <v>0</v>
      </c>
      <c r="V23" s="135">
        <f>0</f>
        <v>0</v>
      </c>
      <c r="W23" s="135">
        <f>0</f>
        <v>0</v>
      </c>
      <c r="X23" s="135">
        <f>0</f>
        <v>0</v>
      </c>
      <c r="Y23" s="135">
        <f>0</f>
        <v>0</v>
      </c>
      <c r="Z23" s="135">
        <f>0</f>
        <v>0</v>
      </c>
      <c r="AA23" s="135">
        <f>0</f>
        <v>0</v>
      </c>
      <c r="AB23" s="135">
        <f>0</f>
        <v>0</v>
      </c>
      <c r="AC23" s="135">
        <f>0</f>
        <v>0</v>
      </c>
      <c r="AD23" s="135">
        <f>0</f>
        <v>0</v>
      </c>
      <c r="AE23" s="135">
        <f>0</f>
        <v>0</v>
      </c>
      <c r="AF23" s="135">
        <f>0</f>
        <v>0</v>
      </c>
      <c r="AG23" s="135">
        <f>0</f>
        <v>0</v>
      </c>
      <c r="AH23" s="135">
        <f>0</f>
        <v>0</v>
      </c>
      <c r="AI23" s="135">
        <f>0</f>
        <v>0</v>
      </c>
      <c r="AJ23" s="135">
        <f>0</f>
        <v>0</v>
      </c>
      <c r="AK23" s="135">
        <f>0</f>
        <v>0</v>
      </c>
      <c r="AL23" s="135">
        <f>0</f>
        <v>0</v>
      </c>
      <c r="AM23" s="135">
        <f>0</f>
        <v>0</v>
      </c>
      <c r="AN23" s="135">
        <f>0</f>
        <v>0</v>
      </c>
      <c r="AO23" s="135">
        <f>0</f>
        <v>0</v>
      </c>
    </row>
    <row r="24" spans="1:41" s="36" customFormat="1" ht="12">
      <c r="A24" s="136" t="s">
        <v>122</v>
      </c>
      <c r="B24" s="139" t="s">
        <v>63</v>
      </c>
      <c r="C24" s="138">
        <f>0</f>
        <v>0</v>
      </c>
      <c r="D24" s="138">
        <f>0</f>
        <v>0</v>
      </c>
      <c r="E24" s="138">
        <f>0</f>
        <v>0</v>
      </c>
      <c r="F24" s="138">
        <f>0</f>
        <v>0</v>
      </c>
      <c r="G24" s="138">
        <f>0</f>
        <v>0</v>
      </c>
      <c r="H24" s="138">
        <f>0</f>
        <v>0</v>
      </c>
      <c r="I24" s="138">
        <f>0</f>
        <v>0</v>
      </c>
      <c r="J24" s="138">
        <f>0</f>
        <v>0</v>
      </c>
      <c r="K24" s="138">
        <f>0</f>
        <v>0</v>
      </c>
      <c r="L24" s="138">
        <f>0</f>
        <v>0</v>
      </c>
      <c r="M24" s="138">
        <f>0</f>
        <v>0</v>
      </c>
      <c r="N24" s="138">
        <f>0</f>
        <v>0</v>
      </c>
      <c r="O24" s="138">
        <f>0</f>
        <v>0</v>
      </c>
      <c r="P24" s="138">
        <f>0</f>
        <v>0</v>
      </c>
      <c r="Q24" s="138">
        <f>0</f>
        <v>0</v>
      </c>
      <c r="R24" s="138">
        <f>0</f>
        <v>0</v>
      </c>
      <c r="S24" s="138">
        <f>0</f>
        <v>0</v>
      </c>
      <c r="T24" s="138">
        <f>0</f>
        <v>0</v>
      </c>
      <c r="U24" s="138">
        <f>0</f>
        <v>0</v>
      </c>
      <c r="V24" s="138">
        <f>0</f>
        <v>0</v>
      </c>
      <c r="W24" s="138">
        <f>0</f>
        <v>0</v>
      </c>
      <c r="X24" s="138">
        <f>0</f>
        <v>0</v>
      </c>
      <c r="Y24" s="138">
        <f>0</f>
        <v>0</v>
      </c>
      <c r="Z24" s="138">
        <f>0</f>
        <v>0</v>
      </c>
      <c r="AA24" s="138">
        <f>0</f>
        <v>0</v>
      </c>
      <c r="AB24" s="138">
        <f>0</f>
        <v>0</v>
      </c>
      <c r="AC24" s="138">
        <f>0</f>
        <v>0</v>
      </c>
      <c r="AD24" s="138">
        <f>0</f>
        <v>0</v>
      </c>
      <c r="AE24" s="138">
        <f>0</f>
        <v>0</v>
      </c>
      <c r="AF24" s="138">
        <f>0</f>
        <v>0</v>
      </c>
      <c r="AG24" s="138">
        <f>0</f>
        <v>0</v>
      </c>
      <c r="AH24" s="138">
        <f>0</f>
        <v>0</v>
      </c>
      <c r="AI24" s="138">
        <f>0</f>
        <v>0</v>
      </c>
      <c r="AJ24" s="138">
        <f>0</f>
        <v>0</v>
      </c>
      <c r="AK24" s="138">
        <f>0</f>
        <v>0</v>
      </c>
      <c r="AL24" s="138">
        <f>0</f>
        <v>0</v>
      </c>
      <c r="AM24" s="138">
        <f>0</f>
        <v>0</v>
      </c>
      <c r="AN24" s="138">
        <f>0</f>
        <v>0</v>
      </c>
      <c r="AO24" s="138">
        <f>0</f>
        <v>0</v>
      </c>
    </row>
    <row r="25" spans="1:41" s="36" customFormat="1" ht="12">
      <c r="A25" s="107">
        <v>6</v>
      </c>
      <c r="B25" s="56" t="s">
        <v>123</v>
      </c>
      <c r="C25" s="108">
        <f>0</f>
        <v>0</v>
      </c>
      <c r="D25" s="108">
        <f>0</f>
        <v>0</v>
      </c>
      <c r="E25" s="108">
        <f>0</f>
        <v>0</v>
      </c>
      <c r="F25" s="108">
        <f>0</f>
        <v>0</v>
      </c>
      <c r="G25" s="108">
        <f>0</f>
        <v>0</v>
      </c>
      <c r="H25" s="108">
        <f>0</f>
        <v>0</v>
      </c>
      <c r="I25" s="108">
        <f>0</f>
        <v>0</v>
      </c>
      <c r="J25" s="108">
        <f>0</f>
        <v>0</v>
      </c>
      <c r="K25" s="108">
        <f>0</f>
        <v>0</v>
      </c>
      <c r="L25" s="108">
        <f>0</f>
        <v>0</v>
      </c>
      <c r="M25" s="108">
        <f>0</f>
        <v>0</v>
      </c>
      <c r="N25" s="108">
        <f>0</f>
        <v>0</v>
      </c>
      <c r="O25" s="108">
        <f>0</f>
        <v>0</v>
      </c>
      <c r="P25" s="108">
        <f>0</f>
        <v>0</v>
      </c>
      <c r="Q25" s="108">
        <f>0</f>
        <v>0</v>
      </c>
      <c r="R25" s="108">
        <f>0</f>
        <v>0</v>
      </c>
      <c r="S25" s="108">
        <f>0</f>
        <v>0</v>
      </c>
      <c r="T25" s="108">
        <f>0</f>
        <v>0</v>
      </c>
      <c r="U25" s="108">
        <f>0</f>
        <v>0</v>
      </c>
      <c r="V25" s="108">
        <f>0</f>
        <v>0</v>
      </c>
      <c r="W25" s="108">
        <f>0</f>
        <v>0</v>
      </c>
      <c r="X25" s="108">
        <f>0</f>
        <v>0</v>
      </c>
      <c r="Y25" s="108">
        <f>0</f>
        <v>0</v>
      </c>
      <c r="Z25" s="108">
        <f>0</f>
        <v>0</v>
      </c>
      <c r="AA25" s="108">
        <f>0</f>
        <v>0</v>
      </c>
      <c r="AB25" s="108">
        <f>0</f>
        <v>0</v>
      </c>
      <c r="AC25" s="108">
        <f>0</f>
        <v>0</v>
      </c>
      <c r="AD25" s="108">
        <f>0</f>
        <v>0</v>
      </c>
      <c r="AE25" s="108">
        <f>0</f>
        <v>0</v>
      </c>
      <c r="AF25" s="108">
        <f>0</f>
        <v>0</v>
      </c>
      <c r="AG25" s="108">
        <f>0</f>
        <v>0</v>
      </c>
      <c r="AH25" s="108">
        <f>0</f>
        <v>0</v>
      </c>
      <c r="AI25" s="108">
        <f>0</f>
        <v>0</v>
      </c>
      <c r="AJ25" s="108">
        <f>0</f>
        <v>0</v>
      </c>
      <c r="AK25" s="108">
        <f>0</f>
        <v>0</v>
      </c>
      <c r="AL25" s="108">
        <f>0</f>
        <v>0</v>
      </c>
      <c r="AM25" s="108">
        <f>0</f>
        <v>0</v>
      </c>
      <c r="AN25" s="108">
        <f>0</f>
        <v>0</v>
      </c>
      <c r="AO25" s="108">
        <f>0</f>
        <v>0</v>
      </c>
    </row>
    <row r="26" spans="1:41" s="36" customFormat="1" ht="12">
      <c r="A26" s="133">
        <v>7</v>
      </c>
      <c r="B26" s="134" t="s">
        <v>12</v>
      </c>
      <c r="C26" s="135">
        <f>0</f>
        <v>0</v>
      </c>
      <c r="D26" s="135">
        <f>0</f>
        <v>0</v>
      </c>
      <c r="E26" s="135">
        <f>0</f>
        <v>0</v>
      </c>
      <c r="F26" s="135">
        <f>0</f>
        <v>0</v>
      </c>
      <c r="G26" s="135">
        <f>0</f>
        <v>0</v>
      </c>
      <c r="H26" s="135">
        <f>0</f>
        <v>0</v>
      </c>
      <c r="I26" s="135">
        <f>0</f>
        <v>0</v>
      </c>
      <c r="J26" s="135">
        <f>0</f>
        <v>0</v>
      </c>
      <c r="K26" s="135">
        <f>0</f>
        <v>0</v>
      </c>
      <c r="L26" s="135">
        <f>0</f>
        <v>0</v>
      </c>
      <c r="M26" s="135">
        <f>0</f>
        <v>0</v>
      </c>
      <c r="N26" s="135">
        <f>0</f>
        <v>0</v>
      </c>
      <c r="O26" s="135">
        <f>0</f>
        <v>0</v>
      </c>
      <c r="P26" s="135">
        <f>0</f>
        <v>0</v>
      </c>
      <c r="Q26" s="135">
        <f>0</f>
        <v>0</v>
      </c>
      <c r="R26" s="135">
        <f>0</f>
        <v>0</v>
      </c>
      <c r="S26" s="135">
        <f>0</f>
        <v>0</v>
      </c>
      <c r="T26" s="135">
        <f>0</f>
        <v>0</v>
      </c>
      <c r="U26" s="135">
        <f>0</f>
        <v>0</v>
      </c>
      <c r="V26" s="135">
        <f>0</f>
        <v>0</v>
      </c>
      <c r="W26" s="135">
        <f>0</f>
        <v>0</v>
      </c>
      <c r="X26" s="135">
        <f>0</f>
        <v>0</v>
      </c>
      <c r="Y26" s="135">
        <f>0</f>
        <v>0</v>
      </c>
      <c r="Z26" s="135">
        <f>0</f>
        <v>0</v>
      </c>
      <c r="AA26" s="135">
        <f>0</f>
        <v>0</v>
      </c>
      <c r="AB26" s="135">
        <f>0</f>
        <v>0</v>
      </c>
      <c r="AC26" s="135">
        <f>0</f>
        <v>0</v>
      </c>
      <c r="AD26" s="135">
        <f>0</f>
        <v>0</v>
      </c>
      <c r="AE26" s="135">
        <f>0</f>
        <v>0</v>
      </c>
      <c r="AF26" s="135">
        <f>0</f>
        <v>0</v>
      </c>
      <c r="AG26" s="135">
        <f>0</f>
        <v>0</v>
      </c>
      <c r="AH26" s="135">
        <f>0</f>
        <v>0</v>
      </c>
      <c r="AI26" s="135">
        <f>0</f>
        <v>0</v>
      </c>
      <c r="AJ26" s="135">
        <f>0</f>
        <v>0</v>
      </c>
      <c r="AK26" s="135">
        <f>0</f>
        <v>0</v>
      </c>
      <c r="AL26" s="135">
        <f>0</f>
        <v>0</v>
      </c>
      <c r="AM26" s="135">
        <f>0</f>
        <v>0</v>
      </c>
      <c r="AN26" s="135">
        <f>0</f>
        <v>0</v>
      </c>
      <c r="AO26" s="135">
        <f>0</f>
        <v>0</v>
      </c>
    </row>
    <row r="27" spans="1:41" s="36" customFormat="1" ht="24">
      <c r="A27" s="112" t="s">
        <v>124</v>
      </c>
      <c r="B27" s="118" t="s">
        <v>161</v>
      </c>
      <c r="C27" s="114">
        <f>0</f>
        <v>0</v>
      </c>
      <c r="D27" s="114">
        <f>0</f>
        <v>0</v>
      </c>
      <c r="E27" s="114">
        <f>0</f>
        <v>0</v>
      </c>
      <c r="F27" s="114">
        <f>0</f>
        <v>0</v>
      </c>
      <c r="G27" s="114">
        <f>0</f>
        <v>0</v>
      </c>
      <c r="H27" s="114">
        <f>0</f>
        <v>0</v>
      </c>
      <c r="I27" s="114">
        <f>0</f>
        <v>0</v>
      </c>
      <c r="J27" s="114">
        <f>0</f>
        <v>0</v>
      </c>
      <c r="K27" s="114">
        <f>0</f>
        <v>0</v>
      </c>
      <c r="L27" s="114">
        <f>0</f>
        <v>0</v>
      </c>
      <c r="M27" s="114">
        <f>0</f>
        <v>0</v>
      </c>
      <c r="N27" s="114">
        <f>0</f>
        <v>0</v>
      </c>
      <c r="O27" s="114">
        <f>0</f>
        <v>0</v>
      </c>
      <c r="P27" s="114">
        <f>0</f>
        <v>0</v>
      </c>
      <c r="Q27" s="114">
        <f>0</f>
        <v>0</v>
      </c>
      <c r="R27" s="114">
        <f>0</f>
        <v>0</v>
      </c>
      <c r="S27" s="114">
        <f>0</f>
        <v>0</v>
      </c>
      <c r="T27" s="114">
        <f>0</f>
        <v>0</v>
      </c>
      <c r="U27" s="114">
        <f>0</f>
        <v>0</v>
      </c>
      <c r="V27" s="114">
        <f>0</f>
        <v>0</v>
      </c>
      <c r="W27" s="114">
        <f>0</f>
        <v>0</v>
      </c>
      <c r="X27" s="114">
        <f>0</f>
        <v>0</v>
      </c>
      <c r="Y27" s="114">
        <f>0</f>
        <v>0</v>
      </c>
      <c r="Z27" s="114">
        <f>0</f>
        <v>0</v>
      </c>
      <c r="AA27" s="114">
        <f>0</f>
        <v>0</v>
      </c>
      <c r="AB27" s="114">
        <f>0</f>
        <v>0</v>
      </c>
      <c r="AC27" s="114">
        <f>0</f>
        <v>0</v>
      </c>
      <c r="AD27" s="114">
        <f>0</f>
        <v>0</v>
      </c>
      <c r="AE27" s="114">
        <f>0</f>
        <v>0</v>
      </c>
      <c r="AF27" s="114">
        <f>0</f>
        <v>0</v>
      </c>
      <c r="AG27" s="114">
        <f>0</f>
        <v>0</v>
      </c>
      <c r="AH27" s="114">
        <f>0</f>
        <v>0</v>
      </c>
      <c r="AI27" s="114">
        <f>0</f>
        <v>0</v>
      </c>
      <c r="AJ27" s="114">
        <f>0</f>
        <v>0</v>
      </c>
      <c r="AK27" s="114">
        <f>0</f>
        <v>0</v>
      </c>
      <c r="AL27" s="114">
        <f>0</f>
        <v>0</v>
      </c>
      <c r="AM27" s="114">
        <f>0</f>
        <v>0</v>
      </c>
      <c r="AN27" s="114">
        <f>0</f>
        <v>0</v>
      </c>
      <c r="AO27" s="114">
        <f>0</f>
        <v>0</v>
      </c>
    </row>
    <row r="28" spans="1:41" s="36" customFormat="1" ht="24">
      <c r="A28" s="112" t="s">
        <v>126</v>
      </c>
      <c r="B28" s="115" t="s">
        <v>159</v>
      </c>
      <c r="C28" s="114">
        <f>0</f>
        <v>0</v>
      </c>
      <c r="D28" s="114">
        <f>0</f>
        <v>0</v>
      </c>
      <c r="E28" s="114">
        <f>0</f>
        <v>0</v>
      </c>
      <c r="F28" s="114">
        <f>0</f>
        <v>0</v>
      </c>
      <c r="G28" s="114">
        <f>0</f>
        <v>0</v>
      </c>
      <c r="H28" s="114">
        <f>0</f>
        <v>0</v>
      </c>
      <c r="I28" s="114">
        <f>0</f>
        <v>0</v>
      </c>
      <c r="J28" s="114">
        <f>0</f>
        <v>0</v>
      </c>
      <c r="K28" s="114">
        <f>0</f>
        <v>0</v>
      </c>
      <c r="L28" s="114">
        <f>0</f>
        <v>0</v>
      </c>
      <c r="M28" s="114">
        <f>0</f>
        <v>0</v>
      </c>
      <c r="N28" s="114">
        <f>0</f>
        <v>0</v>
      </c>
      <c r="O28" s="114">
        <f>0</f>
        <v>0</v>
      </c>
      <c r="P28" s="114">
        <f>0</f>
        <v>0</v>
      </c>
      <c r="Q28" s="114">
        <f>0</f>
        <v>0</v>
      </c>
      <c r="R28" s="114">
        <f>0</f>
        <v>0</v>
      </c>
      <c r="S28" s="114">
        <f>0</f>
        <v>0</v>
      </c>
      <c r="T28" s="114">
        <f>0</f>
        <v>0</v>
      </c>
      <c r="U28" s="114">
        <f>0</f>
        <v>0</v>
      </c>
      <c r="V28" s="114">
        <f>0</f>
        <v>0</v>
      </c>
      <c r="W28" s="114">
        <f>0</f>
        <v>0</v>
      </c>
      <c r="X28" s="114">
        <f>0</f>
        <v>0</v>
      </c>
      <c r="Y28" s="114">
        <f>0</f>
        <v>0</v>
      </c>
      <c r="Z28" s="114">
        <f>0</f>
        <v>0</v>
      </c>
      <c r="AA28" s="114">
        <f>0</f>
        <v>0</v>
      </c>
      <c r="AB28" s="114">
        <f>0</f>
        <v>0</v>
      </c>
      <c r="AC28" s="114">
        <f>0</f>
        <v>0</v>
      </c>
      <c r="AD28" s="114">
        <f>0</f>
        <v>0</v>
      </c>
      <c r="AE28" s="114">
        <f>0</f>
        <v>0</v>
      </c>
      <c r="AF28" s="114">
        <f>0</f>
        <v>0</v>
      </c>
      <c r="AG28" s="114">
        <f>0</f>
        <v>0</v>
      </c>
      <c r="AH28" s="114">
        <f>0</f>
        <v>0</v>
      </c>
      <c r="AI28" s="114">
        <f>0</f>
        <v>0</v>
      </c>
      <c r="AJ28" s="114">
        <f>0</f>
        <v>0</v>
      </c>
      <c r="AK28" s="114">
        <f>0</f>
        <v>0</v>
      </c>
      <c r="AL28" s="114">
        <f>0</f>
        <v>0</v>
      </c>
      <c r="AM28" s="114">
        <f>0</f>
        <v>0</v>
      </c>
      <c r="AN28" s="114">
        <f>0</f>
        <v>0</v>
      </c>
      <c r="AO28" s="114">
        <f>0</f>
        <v>0</v>
      </c>
    </row>
    <row r="29" spans="1:41" s="36" customFormat="1" ht="12">
      <c r="A29" s="112" t="s">
        <v>128</v>
      </c>
      <c r="B29" s="113" t="s">
        <v>162</v>
      </c>
      <c r="C29" s="114">
        <f>0</f>
        <v>0</v>
      </c>
      <c r="D29" s="114">
        <f>0</f>
        <v>0</v>
      </c>
      <c r="E29" s="114">
        <f>0</f>
        <v>0</v>
      </c>
      <c r="F29" s="114">
        <f>0</f>
        <v>0</v>
      </c>
      <c r="G29" s="114">
        <f>0</f>
        <v>0</v>
      </c>
      <c r="H29" s="114">
        <f>0</f>
        <v>0</v>
      </c>
      <c r="I29" s="114">
        <f>0</f>
        <v>0</v>
      </c>
      <c r="J29" s="114">
        <f>0</f>
        <v>0</v>
      </c>
      <c r="K29" s="114">
        <f>0</f>
        <v>0</v>
      </c>
      <c r="L29" s="114">
        <f>0</f>
        <v>0</v>
      </c>
      <c r="M29" s="114">
        <f>0</f>
        <v>0</v>
      </c>
      <c r="N29" s="114">
        <f>0</f>
        <v>0</v>
      </c>
      <c r="O29" s="114">
        <f>0</f>
        <v>0</v>
      </c>
      <c r="P29" s="114">
        <f>0</f>
        <v>0</v>
      </c>
      <c r="Q29" s="114">
        <f>0</f>
        <v>0</v>
      </c>
      <c r="R29" s="114">
        <f>0</f>
        <v>0</v>
      </c>
      <c r="S29" s="114">
        <f>0</f>
        <v>0</v>
      </c>
      <c r="T29" s="114">
        <f>0</f>
        <v>0</v>
      </c>
      <c r="U29" s="114">
        <f>0</f>
        <v>0</v>
      </c>
      <c r="V29" s="114">
        <f>0</f>
        <v>0</v>
      </c>
      <c r="W29" s="114">
        <f>0</f>
        <v>0</v>
      </c>
      <c r="X29" s="114">
        <f>0</f>
        <v>0</v>
      </c>
      <c r="Y29" s="114">
        <f>0</f>
        <v>0</v>
      </c>
      <c r="Z29" s="114">
        <f>0</f>
        <v>0</v>
      </c>
      <c r="AA29" s="114">
        <f>0</f>
        <v>0</v>
      </c>
      <c r="AB29" s="114">
        <f>0</f>
        <v>0</v>
      </c>
      <c r="AC29" s="114">
        <f>0</f>
        <v>0</v>
      </c>
      <c r="AD29" s="114">
        <f>0</f>
        <v>0</v>
      </c>
      <c r="AE29" s="114">
        <f>0</f>
        <v>0</v>
      </c>
      <c r="AF29" s="114">
        <f>0</f>
        <v>0</v>
      </c>
      <c r="AG29" s="114">
        <f>0</f>
        <v>0</v>
      </c>
      <c r="AH29" s="114">
        <f>0</f>
        <v>0</v>
      </c>
      <c r="AI29" s="114">
        <f>0</f>
        <v>0</v>
      </c>
      <c r="AJ29" s="114">
        <f>0</f>
        <v>0</v>
      </c>
      <c r="AK29" s="114">
        <f>0</f>
        <v>0</v>
      </c>
      <c r="AL29" s="114">
        <f>0</f>
        <v>0</v>
      </c>
      <c r="AM29" s="114">
        <f>0</f>
        <v>0</v>
      </c>
      <c r="AN29" s="114">
        <f>0</f>
        <v>0</v>
      </c>
      <c r="AO29" s="114">
        <f>0</f>
        <v>0</v>
      </c>
    </row>
    <row r="30" spans="1:41" s="36" customFormat="1" ht="12">
      <c r="A30" s="136" t="s">
        <v>130</v>
      </c>
      <c r="B30" s="137" t="s">
        <v>160</v>
      </c>
      <c r="C30" s="138">
        <f>0</f>
        <v>0</v>
      </c>
      <c r="D30" s="138">
        <f>0</f>
        <v>0</v>
      </c>
      <c r="E30" s="138">
        <f>0</f>
        <v>0</v>
      </c>
      <c r="F30" s="138">
        <f>0</f>
        <v>0</v>
      </c>
      <c r="G30" s="138">
        <f>0</f>
        <v>0</v>
      </c>
      <c r="H30" s="138">
        <f>0</f>
        <v>0</v>
      </c>
      <c r="I30" s="138">
        <f>0</f>
        <v>0</v>
      </c>
      <c r="J30" s="138">
        <f>0</f>
        <v>0</v>
      </c>
      <c r="K30" s="138">
        <f>0</f>
        <v>0</v>
      </c>
      <c r="L30" s="138">
        <f>0</f>
        <v>0</v>
      </c>
      <c r="M30" s="138">
        <f>0</f>
        <v>0</v>
      </c>
      <c r="N30" s="138">
        <f>0</f>
        <v>0</v>
      </c>
      <c r="O30" s="138">
        <f>0</f>
        <v>0</v>
      </c>
      <c r="P30" s="138">
        <f>0</f>
        <v>0</v>
      </c>
      <c r="Q30" s="138">
        <f>0</f>
        <v>0</v>
      </c>
      <c r="R30" s="138">
        <f>0</f>
        <v>0</v>
      </c>
      <c r="S30" s="138">
        <f>0</f>
        <v>0</v>
      </c>
      <c r="T30" s="138">
        <f>0</f>
        <v>0</v>
      </c>
      <c r="U30" s="138">
        <f>0</f>
        <v>0</v>
      </c>
      <c r="V30" s="138">
        <f>0</f>
        <v>0</v>
      </c>
      <c r="W30" s="138">
        <f>0</f>
        <v>0</v>
      </c>
      <c r="X30" s="138">
        <f>0</f>
        <v>0</v>
      </c>
      <c r="Y30" s="138">
        <f>0</f>
        <v>0</v>
      </c>
      <c r="Z30" s="138">
        <f>0</f>
        <v>0</v>
      </c>
      <c r="AA30" s="138">
        <f>0</f>
        <v>0</v>
      </c>
      <c r="AB30" s="138">
        <f>0</f>
        <v>0</v>
      </c>
      <c r="AC30" s="138">
        <f>0</f>
        <v>0</v>
      </c>
      <c r="AD30" s="138">
        <f>0</f>
        <v>0</v>
      </c>
      <c r="AE30" s="138">
        <f>0</f>
        <v>0</v>
      </c>
      <c r="AF30" s="138">
        <f>0</f>
        <v>0</v>
      </c>
      <c r="AG30" s="138">
        <f>0</f>
        <v>0</v>
      </c>
      <c r="AH30" s="138">
        <f>0</f>
        <v>0</v>
      </c>
      <c r="AI30" s="138">
        <f>0</f>
        <v>0</v>
      </c>
      <c r="AJ30" s="138">
        <f>0</f>
        <v>0</v>
      </c>
      <c r="AK30" s="138">
        <f>0</f>
        <v>0</v>
      </c>
      <c r="AL30" s="138">
        <f>0</f>
        <v>0</v>
      </c>
      <c r="AM30" s="138">
        <f>0</f>
        <v>0</v>
      </c>
      <c r="AN30" s="138">
        <f>0</f>
        <v>0</v>
      </c>
      <c r="AO30" s="138">
        <f>0</f>
        <v>0</v>
      </c>
    </row>
    <row r="31" spans="1:41" s="36" customFormat="1" ht="12">
      <c r="A31" s="107">
        <v>8</v>
      </c>
      <c r="B31" s="109" t="s">
        <v>132</v>
      </c>
      <c r="C31" s="108">
        <f>0</f>
        <v>0</v>
      </c>
      <c r="D31" s="108">
        <f>0</f>
        <v>0</v>
      </c>
      <c r="E31" s="108">
        <f>0</f>
        <v>0</v>
      </c>
      <c r="F31" s="108">
        <f>0</f>
        <v>0</v>
      </c>
      <c r="G31" s="108">
        <f>0</f>
        <v>0</v>
      </c>
      <c r="H31" s="108">
        <f>0</f>
        <v>0</v>
      </c>
      <c r="I31" s="108">
        <f>0</f>
        <v>0</v>
      </c>
      <c r="J31" s="108">
        <f>0</f>
        <v>0</v>
      </c>
      <c r="K31" s="108">
        <f>0</f>
        <v>0</v>
      </c>
      <c r="L31" s="108">
        <f>0</f>
        <v>0</v>
      </c>
      <c r="M31" s="108">
        <f>0</f>
        <v>0</v>
      </c>
      <c r="N31" s="108">
        <f>0</f>
        <v>0</v>
      </c>
      <c r="O31" s="108">
        <f>0</f>
        <v>0</v>
      </c>
      <c r="P31" s="108">
        <f>0</f>
        <v>0</v>
      </c>
      <c r="Q31" s="108">
        <f>0</f>
        <v>0</v>
      </c>
      <c r="R31" s="108">
        <f>0</f>
        <v>0</v>
      </c>
      <c r="S31" s="108">
        <f>0</f>
        <v>0</v>
      </c>
      <c r="T31" s="108">
        <f>0</f>
        <v>0</v>
      </c>
      <c r="U31" s="108">
        <f>0</f>
        <v>0</v>
      </c>
      <c r="V31" s="108">
        <f>0</f>
        <v>0</v>
      </c>
      <c r="W31" s="108">
        <f>0</f>
        <v>0</v>
      </c>
      <c r="X31" s="108">
        <f>0</f>
        <v>0</v>
      </c>
      <c r="Y31" s="108">
        <f>0</f>
        <v>0</v>
      </c>
      <c r="Z31" s="108">
        <f>0</f>
        <v>0</v>
      </c>
      <c r="AA31" s="108">
        <f>0</f>
        <v>0</v>
      </c>
      <c r="AB31" s="108">
        <f>0</f>
        <v>0</v>
      </c>
      <c r="AC31" s="108">
        <f>0</f>
        <v>0</v>
      </c>
      <c r="AD31" s="108">
        <f>0</f>
        <v>0</v>
      </c>
      <c r="AE31" s="108">
        <f>0</f>
        <v>0</v>
      </c>
      <c r="AF31" s="108">
        <f>0</f>
        <v>0</v>
      </c>
      <c r="AG31" s="108">
        <f>0</f>
        <v>0</v>
      </c>
      <c r="AH31" s="108">
        <f>0</f>
        <v>0</v>
      </c>
      <c r="AI31" s="108">
        <f>0</f>
        <v>0</v>
      </c>
      <c r="AJ31" s="108">
        <f>0</f>
        <v>0</v>
      </c>
      <c r="AK31" s="108">
        <f>0</f>
        <v>0</v>
      </c>
      <c r="AL31" s="108">
        <f>0</f>
        <v>0</v>
      </c>
      <c r="AM31" s="108">
        <f>0</f>
        <v>0</v>
      </c>
      <c r="AN31" s="108">
        <f>0</f>
        <v>0</v>
      </c>
      <c r="AO31" s="108">
        <f>0</f>
        <v>0</v>
      </c>
    </row>
    <row r="32" spans="1:41" s="36" customFormat="1" ht="12">
      <c r="A32" s="107">
        <v>9</v>
      </c>
      <c r="B32" s="56" t="s">
        <v>133</v>
      </c>
      <c r="C32" s="108">
        <f>0</f>
        <v>0</v>
      </c>
      <c r="D32" s="108">
        <f>0</f>
        <v>0</v>
      </c>
      <c r="E32" s="108">
        <f>0</f>
        <v>0</v>
      </c>
      <c r="F32" s="108">
        <f>0</f>
        <v>0</v>
      </c>
      <c r="G32" s="108">
        <f>0</f>
        <v>0</v>
      </c>
      <c r="H32" s="108">
        <f>0</f>
        <v>0</v>
      </c>
      <c r="I32" s="108">
        <f>0</f>
        <v>0</v>
      </c>
      <c r="J32" s="108">
        <f>0</f>
        <v>0</v>
      </c>
      <c r="K32" s="108">
        <f>0</f>
        <v>0</v>
      </c>
      <c r="L32" s="108">
        <f>0</f>
        <v>0</v>
      </c>
      <c r="M32" s="108">
        <f>0</f>
        <v>0</v>
      </c>
      <c r="N32" s="108">
        <f>0</f>
        <v>0</v>
      </c>
      <c r="O32" s="108">
        <f>0</f>
        <v>0</v>
      </c>
      <c r="P32" s="108">
        <f>0</f>
        <v>0</v>
      </c>
      <c r="Q32" s="108">
        <f>0</f>
        <v>0</v>
      </c>
      <c r="R32" s="108">
        <f>0</f>
        <v>0</v>
      </c>
      <c r="S32" s="108">
        <f>0</f>
        <v>0</v>
      </c>
      <c r="T32" s="108">
        <f>0</f>
        <v>0</v>
      </c>
      <c r="U32" s="108">
        <f>0</f>
        <v>0</v>
      </c>
      <c r="V32" s="108">
        <f>0</f>
        <v>0</v>
      </c>
      <c r="W32" s="108">
        <f>0</f>
        <v>0</v>
      </c>
      <c r="X32" s="108">
        <f>0</f>
        <v>0</v>
      </c>
      <c r="Y32" s="108">
        <f>0</f>
        <v>0</v>
      </c>
      <c r="Z32" s="108">
        <f>0</f>
        <v>0</v>
      </c>
      <c r="AA32" s="108">
        <f>0</f>
        <v>0</v>
      </c>
      <c r="AB32" s="108">
        <f>0</f>
        <v>0</v>
      </c>
      <c r="AC32" s="108">
        <f>0</f>
        <v>0</v>
      </c>
      <c r="AD32" s="108">
        <f>0</f>
        <v>0</v>
      </c>
      <c r="AE32" s="108">
        <f>0</f>
        <v>0</v>
      </c>
      <c r="AF32" s="108">
        <f>0</f>
        <v>0</v>
      </c>
      <c r="AG32" s="108">
        <f>0</f>
        <v>0</v>
      </c>
      <c r="AH32" s="108">
        <f>0</f>
        <v>0</v>
      </c>
      <c r="AI32" s="108">
        <f>0</f>
        <v>0</v>
      </c>
      <c r="AJ32" s="108">
        <f>0</f>
        <v>0</v>
      </c>
      <c r="AK32" s="108">
        <f>0</f>
        <v>0</v>
      </c>
      <c r="AL32" s="108">
        <f>0</f>
        <v>0</v>
      </c>
      <c r="AM32" s="108">
        <f>0</f>
        <v>0</v>
      </c>
      <c r="AN32" s="108">
        <f>0</f>
        <v>0</v>
      </c>
      <c r="AO32" s="108">
        <f>0</f>
        <v>0</v>
      </c>
    </row>
    <row r="33" spans="1:41" s="36" customFormat="1" ht="12">
      <c r="A33" s="133">
        <v>10</v>
      </c>
      <c r="B33" s="134" t="s">
        <v>18</v>
      </c>
      <c r="C33" s="135">
        <f>0</f>
        <v>0</v>
      </c>
      <c r="D33" s="135">
        <f>0</f>
        <v>0</v>
      </c>
      <c r="E33" s="135">
        <f>0</f>
        <v>0</v>
      </c>
      <c r="F33" s="135">
        <f>0</f>
        <v>0</v>
      </c>
      <c r="G33" s="135">
        <f>0</f>
        <v>0</v>
      </c>
      <c r="H33" s="135">
        <f>0</f>
        <v>0</v>
      </c>
      <c r="I33" s="135">
        <f>0</f>
        <v>0</v>
      </c>
      <c r="J33" s="135">
        <f>0</f>
        <v>0</v>
      </c>
      <c r="K33" s="135">
        <f>0</f>
        <v>0</v>
      </c>
      <c r="L33" s="135">
        <f>0</f>
        <v>0</v>
      </c>
      <c r="M33" s="135">
        <f>0</f>
        <v>0</v>
      </c>
      <c r="N33" s="135">
        <f>0</f>
        <v>0</v>
      </c>
      <c r="O33" s="135">
        <f>0</f>
        <v>0</v>
      </c>
      <c r="P33" s="135">
        <f>0</f>
        <v>0</v>
      </c>
      <c r="Q33" s="135">
        <f>0</f>
        <v>0</v>
      </c>
      <c r="R33" s="135">
        <f>0</f>
        <v>0</v>
      </c>
      <c r="S33" s="135">
        <f>0</f>
        <v>0</v>
      </c>
      <c r="T33" s="135">
        <f>0</f>
        <v>0</v>
      </c>
      <c r="U33" s="135">
        <f>0</f>
        <v>0</v>
      </c>
      <c r="V33" s="135">
        <f>0</f>
        <v>0</v>
      </c>
      <c r="W33" s="135">
        <f>0</f>
        <v>0</v>
      </c>
      <c r="X33" s="135">
        <f>0</f>
        <v>0</v>
      </c>
      <c r="Y33" s="135">
        <f>0</f>
        <v>0</v>
      </c>
      <c r="Z33" s="135">
        <f>0</f>
        <v>0</v>
      </c>
      <c r="AA33" s="135">
        <f>0</f>
        <v>0</v>
      </c>
      <c r="AB33" s="135">
        <f>0</f>
        <v>0</v>
      </c>
      <c r="AC33" s="135">
        <f>0</f>
        <v>0</v>
      </c>
      <c r="AD33" s="135">
        <f>0</f>
        <v>0</v>
      </c>
      <c r="AE33" s="135">
        <f>0</f>
        <v>0</v>
      </c>
      <c r="AF33" s="135">
        <f>0</f>
        <v>0</v>
      </c>
      <c r="AG33" s="135">
        <f>0</f>
        <v>0</v>
      </c>
      <c r="AH33" s="135">
        <f>0</f>
        <v>0</v>
      </c>
      <c r="AI33" s="135">
        <f>0</f>
        <v>0</v>
      </c>
      <c r="AJ33" s="135">
        <f>0</f>
        <v>0</v>
      </c>
      <c r="AK33" s="135">
        <f>0</f>
        <v>0</v>
      </c>
      <c r="AL33" s="135">
        <f>0</f>
        <v>0</v>
      </c>
      <c r="AM33" s="135">
        <f>0</f>
        <v>0</v>
      </c>
      <c r="AN33" s="135">
        <f>0</f>
        <v>0</v>
      </c>
      <c r="AO33" s="135">
        <f>0</f>
        <v>0</v>
      </c>
    </row>
    <row r="34" spans="1:41" s="36" customFormat="1" ht="12">
      <c r="A34" s="112" t="s">
        <v>134</v>
      </c>
      <c r="B34" s="113" t="s">
        <v>163</v>
      </c>
      <c r="C34" s="114">
        <f>0</f>
        <v>0</v>
      </c>
      <c r="D34" s="114">
        <f>0</f>
        <v>0</v>
      </c>
      <c r="E34" s="114">
        <f>0</f>
        <v>0</v>
      </c>
      <c r="F34" s="114">
        <f>0</f>
        <v>0</v>
      </c>
      <c r="G34" s="114">
        <f>0</f>
        <v>0</v>
      </c>
      <c r="H34" s="114">
        <f>0</f>
        <v>0</v>
      </c>
      <c r="I34" s="114">
        <f>0</f>
        <v>0</v>
      </c>
      <c r="J34" s="114">
        <f>0</f>
        <v>0</v>
      </c>
      <c r="K34" s="114">
        <f>0</f>
        <v>0</v>
      </c>
      <c r="L34" s="114">
        <f>0</f>
        <v>0</v>
      </c>
      <c r="M34" s="114">
        <f>0</f>
        <v>0</v>
      </c>
      <c r="N34" s="114">
        <f>0</f>
        <v>0</v>
      </c>
      <c r="O34" s="114">
        <f>0</f>
        <v>0</v>
      </c>
      <c r="P34" s="114">
        <f>0</f>
        <v>0</v>
      </c>
      <c r="Q34" s="114">
        <f>0</f>
        <v>0</v>
      </c>
      <c r="R34" s="114">
        <f>0</f>
        <v>0</v>
      </c>
      <c r="S34" s="114">
        <f>0</f>
        <v>0</v>
      </c>
      <c r="T34" s="114">
        <f>0</f>
        <v>0</v>
      </c>
      <c r="U34" s="114">
        <f>0</f>
        <v>0</v>
      </c>
      <c r="V34" s="114">
        <f>0</f>
        <v>0</v>
      </c>
      <c r="W34" s="114">
        <f>0</f>
        <v>0</v>
      </c>
      <c r="X34" s="114">
        <f>0</f>
        <v>0</v>
      </c>
      <c r="Y34" s="114">
        <f>0</f>
        <v>0</v>
      </c>
      <c r="Z34" s="114">
        <f>0</f>
        <v>0</v>
      </c>
      <c r="AA34" s="114">
        <f>0</f>
        <v>0</v>
      </c>
      <c r="AB34" s="114">
        <f>0</f>
        <v>0</v>
      </c>
      <c r="AC34" s="114">
        <f>0</f>
        <v>0</v>
      </c>
      <c r="AD34" s="114">
        <f>0</f>
        <v>0</v>
      </c>
      <c r="AE34" s="114">
        <f>0</f>
        <v>0</v>
      </c>
      <c r="AF34" s="114">
        <f>0</f>
        <v>0</v>
      </c>
      <c r="AG34" s="114">
        <f>0</f>
        <v>0</v>
      </c>
      <c r="AH34" s="114">
        <f>0</f>
        <v>0</v>
      </c>
      <c r="AI34" s="114">
        <f>0</f>
        <v>0</v>
      </c>
      <c r="AJ34" s="114">
        <f>0</f>
        <v>0</v>
      </c>
      <c r="AK34" s="114">
        <f>0</f>
        <v>0</v>
      </c>
      <c r="AL34" s="114">
        <f>0</f>
        <v>0</v>
      </c>
      <c r="AM34" s="114">
        <f>0</f>
        <v>0</v>
      </c>
      <c r="AN34" s="114">
        <f>0</f>
        <v>0</v>
      </c>
      <c r="AO34" s="114">
        <f>0</f>
        <v>0</v>
      </c>
    </row>
    <row r="35" spans="1:41" s="36" customFormat="1" ht="24">
      <c r="A35" s="136" t="s">
        <v>136</v>
      </c>
      <c r="B35" s="139" t="s">
        <v>156</v>
      </c>
      <c r="C35" s="138">
        <f>0</f>
        <v>0</v>
      </c>
      <c r="D35" s="138">
        <f>0</f>
        <v>0</v>
      </c>
      <c r="E35" s="138">
        <f>0</f>
        <v>0</v>
      </c>
      <c r="F35" s="138">
        <f>0</f>
        <v>0</v>
      </c>
      <c r="G35" s="138">
        <f>0</f>
        <v>0</v>
      </c>
      <c r="H35" s="138">
        <f>0</f>
        <v>0</v>
      </c>
      <c r="I35" s="138">
        <f>0</f>
        <v>0</v>
      </c>
      <c r="J35" s="138">
        <f>0</f>
        <v>0</v>
      </c>
      <c r="K35" s="138">
        <f>0</f>
        <v>0</v>
      </c>
      <c r="L35" s="138">
        <f>0</f>
        <v>0</v>
      </c>
      <c r="M35" s="138">
        <f>0</f>
        <v>0</v>
      </c>
      <c r="N35" s="138">
        <f>0</f>
        <v>0</v>
      </c>
      <c r="O35" s="138">
        <f>0</f>
        <v>0</v>
      </c>
      <c r="P35" s="138">
        <f>0</f>
        <v>0</v>
      </c>
      <c r="Q35" s="138">
        <f>0</f>
        <v>0</v>
      </c>
      <c r="R35" s="138">
        <f>0</f>
        <v>0</v>
      </c>
      <c r="S35" s="138">
        <f>0</f>
        <v>0</v>
      </c>
      <c r="T35" s="138">
        <f>0</f>
        <v>0</v>
      </c>
      <c r="U35" s="138">
        <f>0</f>
        <v>0</v>
      </c>
      <c r="V35" s="138">
        <f>0</f>
        <v>0</v>
      </c>
      <c r="W35" s="138">
        <f>0</f>
        <v>0</v>
      </c>
      <c r="X35" s="138">
        <f>0</f>
        <v>0</v>
      </c>
      <c r="Y35" s="138">
        <f>0</f>
        <v>0</v>
      </c>
      <c r="Z35" s="138">
        <f>0</f>
        <v>0</v>
      </c>
      <c r="AA35" s="138">
        <f>0</f>
        <v>0</v>
      </c>
      <c r="AB35" s="138">
        <f>0</f>
        <v>0</v>
      </c>
      <c r="AC35" s="138">
        <f>0</f>
        <v>0</v>
      </c>
      <c r="AD35" s="138">
        <f>0</f>
        <v>0</v>
      </c>
      <c r="AE35" s="138">
        <f>0</f>
        <v>0</v>
      </c>
      <c r="AF35" s="138">
        <f>0</f>
        <v>0</v>
      </c>
      <c r="AG35" s="138">
        <f>0</f>
        <v>0</v>
      </c>
      <c r="AH35" s="138">
        <f>0</f>
        <v>0</v>
      </c>
      <c r="AI35" s="138">
        <f>0</f>
        <v>0</v>
      </c>
      <c r="AJ35" s="138">
        <f>0</f>
        <v>0</v>
      </c>
      <c r="AK35" s="138">
        <f>0</f>
        <v>0</v>
      </c>
      <c r="AL35" s="138">
        <f>0</f>
        <v>0</v>
      </c>
      <c r="AM35" s="138">
        <f>0</f>
        <v>0</v>
      </c>
      <c r="AN35" s="138">
        <f>0</f>
        <v>0</v>
      </c>
      <c r="AO35" s="138">
        <f>0</f>
        <v>0</v>
      </c>
    </row>
    <row r="36" spans="1:41" s="36" customFormat="1" ht="12">
      <c r="A36" s="133">
        <v>11</v>
      </c>
      <c r="B36" s="134" t="s">
        <v>64</v>
      </c>
      <c r="C36" s="141">
        <f>0</f>
        <v>0</v>
      </c>
      <c r="D36" s="141">
        <f>0</f>
        <v>0</v>
      </c>
      <c r="E36" s="141">
        <f>0</f>
        <v>0</v>
      </c>
      <c r="F36" s="141">
        <f>0</f>
        <v>0</v>
      </c>
      <c r="G36" s="141">
        <f>0</f>
        <v>0</v>
      </c>
      <c r="H36" s="141">
        <f>0</f>
        <v>0</v>
      </c>
      <c r="I36" s="141">
        <f>0</f>
        <v>0</v>
      </c>
      <c r="J36" s="141">
        <f>0</f>
        <v>0</v>
      </c>
      <c r="K36" s="141">
        <f>0</f>
        <v>0</v>
      </c>
      <c r="L36" s="141">
        <f>0</f>
        <v>0</v>
      </c>
      <c r="M36" s="141">
        <f>0</f>
        <v>0</v>
      </c>
      <c r="N36" s="141">
        <f>0</f>
        <v>0</v>
      </c>
      <c r="O36" s="141">
        <f>0</f>
        <v>0</v>
      </c>
      <c r="P36" s="141">
        <f>0</f>
        <v>0</v>
      </c>
      <c r="Q36" s="141">
        <f>0</f>
        <v>0</v>
      </c>
      <c r="R36" s="141">
        <f>0</f>
        <v>0</v>
      </c>
      <c r="S36" s="141">
        <f>0</f>
        <v>0</v>
      </c>
      <c r="T36" s="141">
        <f>0</f>
        <v>0</v>
      </c>
      <c r="U36" s="141">
        <f>0</f>
        <v>0</v>
      </c>
      <c r="V36" s="141">
        <f>0</f>
        <v>0</v>
      </c>
      <c r="W36" s="141">
        <f>0</f>
        <v>0</v>
      </c>
      <c r="X36" s="141">
        <f>0</f>
        <v>0</v>
      </c>
      <c r="Y36" s="141">
        <f>0</f>
        <v>0</v>
      </c>
      <c r="Z36" s="141">
        <f>0</f>
        <v>0</v>
      </c>
      <c r="AA36" s="141">
        <f>0</f>
        <v>0</v>
      </c>
      <c r="AB36" s="141">
        <f>0</f>
        <v>0</v>
      </c>
      <c r="AC36" s="141">
        <f>0</f>
        <v>0</v>
      </c>
      <c r="AD36" s="141">
        <f>0</f>
        <v>0</v>
      </c>
      <c r="AE36" s="141">
        <f>0</f>
        <v>0</v>
      </c>
      <c r="AF36" s="141">
        <f>0</f>
        <v>0</v>
      </c>
      <c r="AG36" s="141">
        <f>0</f>
        <v>0</v>
      </c>
      <c r="AH36" s="141">
        <f>0</f>
        <v>0</v>
      </c>
      <c r="AI36" s="141">
        <f>0</f>
        <v>0</v>
      </c>
      <c r="AJ36" s="141">
        <f>0</f>
        <v>0</v>
      </c>
      <c r="AK36" s="141">
        <f>0</f>
        <v>0</v>
      </c>
      <c r="AL36" s="141">
        <f>0</f>
        <v>0</v>
      </c>
      <c r="AM36" s="141">
        <f>0</f>
        <v>0</v>
      </c>
      <c r="AN36" s="141">
        <f>0</f>
        <v>0</v>
      </c>
      <c r="AO36" s="141">
        <f>0</f>
        <v>0</v>
      </c>
    </row>
    <row r="37" spans="1:41" s="36" customFormat="1" ht="12">
      <c r="A37" s="136" t="s">
        <v>137</v>
      </c>
      <c r="B37" s="139" t="s">
        <v>63</v>
      </c>
      <c r="C37" s="142">
        <f>0</f>
        <v>0</v>
      </c>
      <c r="D37" s="142">
        <f>0</f>
        <v>0</v>
      </c>
      <c r="E37" s="142">
        <f>0</f>
        <v>0</v>
      </c>
      <c r="F37" s="142">
        <f>0</f>
        <v>0</v>
      </c>
      <c r="G37" s="142">
        <f>0</f>
        <v>0</v>
      </c>
      <c r="H37" s="142">
        <f>0</f>
        <v>0</v>
      </c>
      <c r="I37" s="142">
        <f>0</f>
        <v>0</v>
      </c>
      <c r="J37" s="142">
        <f>0</f>
        <v>0</v>
      </c>
      <c r="K37" s="142">
        <f>0</f>
        <v>0</v>
      </c>
      <c r="L37" s="142">
        <f>0</f>
        <v>0</v>
      </c>
      <c r="M37" s="142">
        <f>0</f>
        <v>0</v>
      </c>
      <c r="N37" s="142">
        <f>0</f>
        <v>0</v>
      </c>
      <c r="O37" s="142">
        <f>0</f>
        <v>0</v>
      </c>
      <c r="P37" s="142">
        <f>0</f>
        <v>0</v>
      </c>
      <c r="Q37" s="142">
        <f>0</f>
        <v>0</v>
      </c>
      <c r="R37" s="142">
        <f>0</f>
        <v>0</v>
      </c>
      <c r="S37" s="142">
        <f>0</f>
        <v>0</v>
      </c>
      <c r="T37" s="142">
        <f>0</f>
        <v>0</v>
      </c>
      <c r="U37" s="142">
        <f>0</f>
        <v>0</v>
      </c>
      <c r="V37" s="142">
        <f>0</f>
        <v>0</v>
      </c>
      <c r="W37" s="142">
        <f>0</f>
        <v>0</v>
      </c>
      <c r="X37" s="142">
        <f>0</f>
        <v>0</v>
      </c>
      <c r="Y37" s="142">
        <f>0</f>
        <v>0</v>
      </c>
      <c r="Z37" s="142">
        <f>0</f>
        <v>0</v>
      </c>
      <c r="AA37" s="142">
        <f>0</f>
        <v>0</v>
      </c>
      <c r="AB37" s="142">
        <f>0</f>
        <v>0</v>
      </c>
      <c r="AC37" s="142">
        <f>0</f>
        <v>0</v>
      </c>
      <c r="AD37" s="142">
        <f>0</f>
        <v>0</v>
      </c>
      <c r="AE37" s="142">
        <f>0</f>
        <v>0</v>
      </c>
      <c r="AF37" s="142">
        <f>0</f>
        <v>0</v>
      </c>
      <c r="AG37" s="142">
        <f>0</f>
        <v>0</v>
      </c>
      <c r="AH37" s="142">
        <f>0</f>
        <v>0</v>
      </c>
      <c r="AI37" s="142">
        <f>0</f>
        <v>0</v>
      </c>
      <c r="AJ37" s="142">
        <f>0</f>
        <v>0</v>
      </c>
      <c r="AK37" s="142">
        <f>0</f>
        <v>0</v>
      </c>
      <c r="AL37" s="142">
        <f>0</f>
        <v>0</v>
      </c>
      <c r="AM37" s="142">
        <f>0</f>
        <v>0</v>
      </c>
      <c r="AN37" s="142">
        <f>0</f>
        <v>0</v>
      </c>
      <c r="AO37" s="142">
        <f>0</f>
        <v>0</v>
      </c>
    </row>
    <row r="38" spans="1:41" s="36" customFormat="1" ht="12">
      <c r="A38" s="107">
        <v>12</v>
      </c>
      <c r="B38" s="56" t="s">
        <v>138</v>
      </c>
      <c r="C38" s="110">
        <f>0</f>
        <v>0</v>
      </c>
      <c r="D38" s="110">
        <f>0</f>
        <v>0</v>
      </c>
      <c r="E38" s="41">
        <f>0</f>
        <v>0</v>
      </c>
      <c r="F38" s="41">
        <f>0</f>
        <v>0</v>
      </c>
      <c r="G38" s="41">
        <f>0</f>
        <v>0</v>
      </c>
      <c r="H38" s="41">
        <f>0</f>
        <v>0</v>
      </c>
      <c r="I38" s="41">
        <f>0</f>
        <v>0</v>
      </c>
      <c r="J38" s="41">
        <f>0</f>
        <v>0</v>
      </c>
      <c r="K38" s="41">
        <f>0</f>
        <v>0</v>
      </c>
      <c r="L38" s="41">
        <f>0</f>
        <v>0</v>
      </c>
      <c r="M38" s="41">
        <f>0</f>
        <v>0</v>
      </c>
      <c r="N38" s="41">
        <f>0</f>
        <v>0</v>
      </c>
      <c r="O38" s="41">
        <f>0</f>
        <v>0</v>
      </c>
      <c r="P38" s="41">
        <f>0</f>
        <v>0</v>
      </c>
      <c r="Q38" s="41">
        <f>0</f>
        <v>0</v>
      </c>
      <c r="R38" s="41">
        <f>0</f>
        <v>0</v>
      </c>
      <c r="S38" s="41">
        <f>0</f>
        <v>0</v>
      </c>
      <c r="T38" s="41">
        <f>0</f>
        <v>0</v>
      </c>
      <c r="U38" s="41">
        <f>0</f>
        <v>0</v>
      </c>
      <c r="V38" s="41">
        <f>0</f>
        <v>0</v>
      </c>
      <c r="W38" s="41">
        <f>0</f>
        <v>0</v>
      </c>
      <c r="X38" s="41">
        <f>0</f>
        <v>0</v>
      </c>
      <c r="Y38" s="41">
        <f>0</f>
        <v>0</v>
      </c>
      <c r="Z38" s="41">
        <f>0</f>
        <v>0</v>
      </c>
      <c r="AA38" s="41">
        <f>0</f>
        <v>0</v>
      </c>
      <c r="AB38" s="41">
        <f>0</f>
        <v>0</v>
      </c>
      <c r="AC38" s="41">
        <f>0</f>
        <v>0</v>
      </c>
      <c r="AD38" s="41">
        <f>0</f>
        <v>0</v>
      </c>
      <c r="AE38" s="41">
        <f>0</f>
        <v>0</v>
      </c>
      <c r="AF38" s="41">
        <f>0</f>
        <v>0</v>
      </c>
      <c r="AG38" s="41">
        <f>0</f>
        <v>0</v>
      </c>
      <c r="AH38" s="41">
        <f>0</f>
        <v>0</v>
      </c>
      <c r="AI38" s="41">
        <f>0</f>
        <v>0</v>
      </c>
      <c r="AJ38" s="41">
        <f>0</f>
        <v>0</v>
      </c>
      <c r="AK38" s="41">
        <f>0</f>
        <v>0</v>
      </c>
      <c r="AL38" s="41">
        <f>0</f>
        <v>0</v>
      </c>
      <c r="AM38" s="41">
        <f>0</f>
        <v>0</v>
      </c>
      <c r="AN38" s="41">
        <f>0</f>
        <v>0</v>
      </c>
      <c r="AO38" s="41">
        <f>0</f>
        <v>0</v>
      </c>
    </row>
    <row r="39" spans="1:41" s="36" customFormat="1" ht="12">
      <c r="A39" s="133">
        <v>13</v>
      </c>
      <c r="B39" s="134" t="s">
        <v>68</v>
      </c>
      <c r="C39" s="143">
        <f>0</f>
        <v>0</v>
      </c>
      <c r="D39" s="143">
        <f>0</f>
        <v>0</v>
      </c>
      <c r="E39" s="143">
        <f>0</f>
        <v>0</v>
      </c>
      <c r="F39" s="143">
        <f>0</f>
        <v>0</v>
      </c>
      <c r="G39" s="143">
        <f>0</f>
        <v>0</v>
      </c>
      <c r="H39" s="143">
        <f>0</f>
        <v>0</v>
      </c>
      <c r="I39" s="143">
        <f>0</f>
        <v>0</v>
      </c>
      <c r="J39" s="143">
        <f>0</f>
        <v>0</v>
      </c>
      <c r="K39" s="143">
        <f>0</f>
        <v>0</v>
      </c>
      <c r="L39" s="143">
        <f>0</f>
        <v>0</v>
      </c>
      <c r="M39" s="143">
        <f>0</f>
        <v>0</v>
      </c>
      <c r="N39" s="143">
        <f>0</f>
        <v>0</v>
      </c>
      <c r="O39" s="143">
        <f>0</f>
        <v>0</v>
      </c>
      <c r="P39" s="143">
        <f>0</f>
        <v>0</v>
      </c>
      <c r="Q39" s="143">
        <f>0</f>
        <v>0</v>
      </c>
      <c r="R39" s="143">
        <f>0</f>
        <v>0</v>
      </c>
      <c r="S39" s="143">
        <f>0</f>
        <v>0</v>
      </c>
      <c r="T39" s="143">
        <f>0</f>
        <v>0</v>
      </c>
      <c r="U39" s="143">
        <f>0</f>
        <v>0</v>
      </c>
      <c r="V39" s="143">
        <f>0</f>
        <v>0</v>
      </c>
      <c r="W39" s="143">
        <f>0</f>
        <v>0</v>
      </c>
      <c r="X39" s="143">
        <f>0</f>
        <v>0</v>
      </c>
      <c r="Y39" s="143">
        <f>0</f>
        <v>0</v>
      </c>
      <c r="Z39" s="143">
        <f>0</f>
        <v>0</v>
      </c>
      <c r="AA39" s="143">
        <f>0</f>
        <v>0</v>
      </c>
      <c r="AB39" s="143">
        <f>0</f>
        <v>0</v>
      </c>
      <c r="AC39" s="143">
        <f>0</f>
        <v>0</v>
      </c>
      <c r="AD39" s="143">
        <f>0</f>
        <v>0</v>
      </c>
      <c r="AE39" s="143">
        <f>0</f>
        <v>0</v>
      </c>
      <c r="AF39" s="143">
        <f>0</f>
        <v>0</v>
      </c>
      <c r="AG39" s="143">
        <f>0</f>
        <v>0</v>
      </c>
      <c r="AH39" s="143">
        <f>0</f>
        <v>0</v>
      </c>
      <c r="AI39" s="143">
        <f>0</f>
        <v>0</v>
      </c>
      <c r="AJ39" s="143">
        <f>0</f>
        <v>0</v>
      </c>
      <c r="AK39" s="143">
        <f>0</f>
        <v>0</v>
      </c>
      <c r="AL39" s="143">
        <f>0</f>
        <v>0</v>
      </c>
      <c r="AM39" s="143">
        <f>0</f>
        <v>0</v>
      </c>
      <c r="AN39" s="143">
        <f>0</f>
        <v>0</v>
      </c>
      <c r="AO39" s="143">
        <f>0</f>
        <v>0</v>
      </c>
    </row>
    <row r="40" spans="1:41" s="36" customFormat="1" ht="24">
      <c r="A40" s="136" t="s">
        <v>139</v>
      </c>
      <c r="B40" s="139" t="s">
        <v>69</v>
      </c>
      <c r="C40" s="142">
        <f>0</f>
        <v>0</v>
      </c>
      <c r="D40" s="142">
        <f>0</f>
        <v>0</v>
      </c>
      <c r="E40" s="142">
        <f>0</f>
        <v>0</v>
      </c>
      <c r="F40" s="142">
        <f>0</f>
        <v>0</v>
      </c>
      <c r="G40" s="142">
        <f>0</f>
        <v>0</v>
      </c>
      <c r="H40" s="142">
        <f>0</f>
        <v>0</v>
      </c>
      <c r="I40" s="142">
        <f>0</f>
        <v>0</v>
      </c>
      <c r="J40" s="142">
        <f>0</f>
        <v>0</v>
      </c>
      <c r="K40" s="142">
        <f>0</f>
        <v>0</v>
      </c>
      <c r="L40" s="142">
        <f>0</f>
        <v>0</v>
      </c>
      <c r="M40" s="142">
        <f>0</f>
        <v>0</v>
      </c>
      <c r="N40" s="142">
        <f>0</f>
        <v>0</v>
      </c>
      <c r="O40" s="142">
        <f>0</f>
        <v>0</v>
      </c>
      <c r="P40" s="142">
        <f>0</f>
        <v>0</v>
      </c>
      <c r="Q40" s="142">
        <f>0</f>
        <v>0</v>
      </c>
      <c r="R40" s="142">
        <f>0</f>
        <v>0</v>
      </c>
      <c r="S40" s="142">
        <f>0</f>
        <v>0</v>
      </c>
      <c r="T40" s="142">
        <f>0</f>
        <v>0</v>
      </c>
      <c r="U40" s="142">
        <f>0</f>
        <v>0</v>
      </c>
      <c r="V40" s="142">
        <f>0</f>
        <v>0</v>
      </c>
      <c r="W40" s="142">
        <f>0</f>
        <v>0</v>
      </c>
      <c r="X40" s="142">
        <f>0</f>
        <v>0</v>
      </c>
      <c r="Y40" s="142">
        <f>0</f>
        <v>0</v>
      </c>
      <c r="Z40" s="142">
        <f>0</f>
        <v>0</v>
      </c>
      <c r="AA40" s="142">
        <f>0</f>
        <v>0</v>
      </c>
      <c r="AB40" s="142">
        <f>0</f>
        <v>0</v>
      </c>
      <c r="AC40" s="142">
        <f>0</f>
        <v>0</v>
      </c>
      <c r="AD40" s="142">
        <f>0</f>
        <v>0</v>
      </c>
      <c r="AE40" s="142">
        <f>0</f>
        <v>0</v>
      </c>
      <c r="AF40" s="142">
        <f>0</f>
        <v>0</v>
      </c>
      <c r="AG40" s="142">
        <f>0</f>
        <v>0</v>
      </c>
      <c r="AH40" s="142">
        <f>0</f>
        <v>0</v>
      </c>
      <c r="AI40" s="142">
        <f>0</f>
        <v>0</v>
      </c>
      <c r="AJ40" s="142">
        <f>0</f>
        <v>0</v>
      </c>
      <c r="AK40" s="142">
        <f>0</f>
        <v>0</v>
      </c>
      <c r="AL40" s="142">
        <f>0</f>
        <v>0</v>
      </c>
      <c r="AM40" s="142">
        <f>0</f>
        <v>0</v>
      </c>
      <c r="AN40" s="142">
        <f>0</f>
        <v>0</v>
      </c>
      <c r="AO40" s="142">
        <f>0</f>
        <v>0</v>
      </c>
    </row>
    <row r="41" spans="1:41" s="36" customFormat="1" ht="12">
      <c r="A41" s="107">
        <v>14</v>
      </c>
      <c r="B41" s="56" t="s">
        <v>70</v>
      </c>
      <c r="C41" s="41">
        <f>0</f>
        <v>0</v>
      </c>
      <c r="D41" s="41">
        <f>0</f>
        <v>0</v>
      </c>
      <c r="E41" s="41">
        <f>0</f>
        <v>0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  <c r="P41" s="41">
        <f>0</f>
        <v>0</v>
      </c>
      <c r="Q41" s="41">
        <f>0</f>
        <v>0</v>
      </c>
      <c r="R41" s="41">
        <f>0</f>
        <v>0</v>
      </c>
      <c r="S41" s="41">
        <f>0</f>
        <v>0</v>
      </c>
      <c r="T41" s="41">
        <f>0</f>
        <v>0</v>
      </c>
      <c r="U41" s="41">
        <f>0</f>
        <v>0</v>
      </c>
      <c r="V41" s="41">
        <f>0</f>
        <v>0</v>
      </c>
      <c r="W41" s="41">
        <f>0</f>
        <v>0</v>
      </c>
      <c r="X41" s="41">
        <f>0</f>
        <v>0</v>
      </c>
      <c r="Y41" s="41">
        <f>0</f>
        <v>0</v>
      </c>
      <c r="Z41" s="41">
        <f>0</f>
        <v>0</v>
      </c>
      <c r="AA41" s="41">
        <f>0</f>
        <v>0</v>
      </c>
      <c r="AB41" s="41">
        <f>0</f>
        <v>0</v>
      </c>
      <c r="AC41" s="41">
        <f>0</f>
        <v>0</v>
      </c>
      <c r="AD41" s="41">
        <f>0</f>
        <v>0</v>
      </c>
      <c r="AE41" s="41">
        <f>0</f>
        <v>0</v>
      </c>
      <c r="AF41" s="41">
        <f>0</f>
        <v>0</v>
      </c>
      <c r="AG41" s="41">
        <f>0</f>
        <v>0</v>
      </c>
      <c r="AH41" s="41">
        <f>0</f>
        <v>0</v>
      </c>
      <c r="AI41" s="41">
        <f>0</f>
        <v>0</v>
      </c>
      <c r="AJ41" s="41">
        <f>0</f>
        <v>0</v>
      </c>
      <c r="AK41" s="41">
        <f>0</f>
        <v>0</v>
      </c>
      <c r="AL41" s="41">
        <f>0</f>
        <v>0</v>
      </c>
      <c r="AM41" s="41">
        <f>0</f>
        <v>0</v>
      </c>
      <c r="AN41" s="41">
        <f>0</f>
        <v>0</v>
      </c>
      <c r="AO41" s="41">
        <f>0</f>
        <v>0</v>
      </c>
    </row>
    <row r="42" spans="1:41" s="36" customFormat="1" ht="36">
      <c r="A42" s="111">
        <v>15</v>
      </c>
      <c r="B42" s="56" t="s">
        <v>141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  <c r="M42" s="41">
        <f>0</f>
        <v>0</v>
      </c>
      <c r="N42" s="41">
        <f>0</f>
        <v>0</v>
      </c>
      <c r="O42" s="41">
        <f>0</f>
        <v>0</v>
      </c>
      <c r="P42" s="41">
        <f>0</f>
        <v>0</v>
      </c>
      <c r="Q42" s="41">
        <f>0</f>
        <v>0</v>
      </c>
      <c r="R42" s="41">
        <f>0</f>
        <v>0</v>
      </c>
      <c r="S42" s="41">
        <f>0</f>
        <v>0</v>
      </c>
      <c r="T42" s="41">
        <f>0</f>
        <v>0</v>
      </c>
      <c r="U42" s="41">
        <f>0</f>
        <v>0</v>
      </c>
      <c r="V42" s="41">
        <f>0</f>
        <v>0</v>
      </c>
      <c r="W42" s="41">
        <f>0</f>
        <v>0</v>
      </c>
      <c r="X42" s="41">
        <f>0</f>
        <v>0</v>
      </c>
      <c r="Y42" s="41">
        <f>0</f>
        <v>0</v>
      </c>
      <c r="Z42" s="41">
        <f>0</f>
        <v>0</v>
      </c>
      <c r="AA42" s="41">
        <f>0</f>
        <v>0</v>
      </c>
      <c r="AB42" s="41">
        <f>0</f>
        <v>0</v>
      </c>
      <c r="AC42" s="41">
        <f>0</f>
        <v>0</v>
      </c>
      <c r="AD42" s="41">
        <f>0</f>
        <v>0</v>
      </c>
      <c r="AE42" s="41">
        <f>0</f>
        <v>0</v>
      </c>
      <c r="AF42" s="41">
        <f>0</f>
        <v>0</v>
      </c>
      <c r="AG42" s="41">
        <f>0</f>
        <v>0</v>
      </c>
      <c r="AH42" s="41">
        <f>0</f>
        <v>0</v>
      </c>
      <c r="AI42" s="41">
        <f>0</f>
        <v>0</v>
      </c>
      <c r="AJ42" s="41">
        <f>0</f>
        <v>0</v>
      </c>
      <c r="AK42" s="41">
        <f>0</f>
        <v>0</v>
      </c>
      <c r="AL42" s="41">
        <f>0</f>
        <v>0</v>
      </c>
      <c r="AM42" s="41">
        <f>0</f>
        <v>0</v>
      </c>
      <c r="AN42" s="41">
        <f>0</f>
        <v>0</v>
      </c>
      <c r="AO42" s="41">
        <f>0</f>
        <v>0</v>
      </c>
    </row>
    <row r="43" spans="1:41" s="36" customFormat="1" ht="24">
      <c r="A43" s="111">
        <v>16</v>
      </c>
      <c r="B43" s="56" t="s">
        <v>142</v>
      </c>
      <c r="C43" s="41">
        <f>0</f>
        <v>0</v>
      </c>
      <c r="D43" s="41">
        <f>0</f>
        <v>0</v>
      </c>
      <c r="E43" s="41">
        <f>0</f>
        <v>0</v>
      </c>
      <c r="F43" s="41">
        <f>0</f>
        <v>0</v>
      </c>
      <c r="G43" s="41">
        <f>0</f>
        <v>0</v>
      </c>
      <c r="H43" s="41">
        <f>0</f>
        <v>0</v>
      </c>
      <c r="I43" s="41">
        <f>0</f>
        <v>0</v>
      </c>
      <c r="J43" s="41">
        <f>0</f>
        <v>0</v>
      </c>
      <c r="K43" s="41">
        <f>0</f>
        <v>0</v>
      </c>
      <c r="L43" s="41">
        <f>0</f>
        <v>0</v>
      </c>
      <c r="M43" s="41">
        <f>0</f>
        <v>0</v>
      </c>
      <c r="N43" s="41">
        <f>0</f>
        <v>0</v>
      </c>
      <c r="O43" s="41">
        <f>0</f>
        <v>0</v>
      </c>
      <c r="P43" s="41">
        <f>0</f>
        <v>0</v>
      </c>
      <c r="Q43" s="41">
        <f>0</f>
        <v>0</v>
      </c>
      <c r="R43" s="41">
        <f>0</f>
        <v>0</v>
      </c>
      <c r="S43" s="41">
        <f>0</f>
        <v>0</v>
      </c>
      <c r="T43" s="41">
        <f>0</f>
        <v>0</v>
      </c>
      <c r="U43" s="41">
        <f>0</f>
        <v>0</v>
      </c>
      <c r="V43" s="41">
        <f>0</f>
        <v>0</v>
      </c>
      <c r="W43" s="41">
        <f>0</f>
        <v>0</v>
      </c>
      <c r="X43" s="41">
        <f>0</f>
        <v>0</v>
      </c>
      <c r="Y43" s="41">
        <f>0</f>
        <v>0</v>
      </c>
      <c r="Z43" s="41">
        <f>0</f>
        <v>0</v>
      </c>
      <c r="AA43" s="41">
        <f>0</f>
        <v>0</v>
      </c>
      <c r="AB43" s="41">
        <f>0</f>
        <v>0</v>
      </c>
      <c r="AC43" s="41">
        <f>0</f>
        <v>0</v>
      </c>
      <c r="AD43" s="41">
        <f>0</f>
        <v>0</v>
      </c>
      <c r="AE43" s="41">
        <f>0</f>
        <v>0</v>
      </c>
      <c r="AF43" s="41">
        <f>0</f>
        <v>0</v>
      </c>
      <c r="AG43" s="41">
        <f>0</f>
        <v>0</v>
      </c>
      <c r="AH43" s="41">
        <f>0</f>
        <v>0</v>
      </c>
      <c r="AI43" s="41">
        <f>0</f>
        <v>0</v>
      </c>
      <c r="AJ43" s="41">
        <f>0</f>
        <v>0</v>
      </c>
      <c r="AK43" s="41">
        <f>0</f>
        <v>0</v>
      </c>
      <c r="AL43" s="41">
        <f>0</f>
        <v>0</v>
      </c>
      <c r="AM43" s="41">
        <f>0</f>
        <v>0</v>
      </c>
      <c r="AN43" s="41">
        <f>0</f>
        <v>0</v>
      </c>
      <c r="AO43" s="41">
        <f>0</f>
        <v>0</v>
      </c>
    </row>
    <row r="44" spans="1:41" s="36" customFormat="1" ht="12">
      <c r="A44" s="144">
        <v>17</v>
      </c>
      <c r="B44" s="145" t="s">
        <v>93</v>
      </c>
      <c r="C44" s="141">
        <f>0</f>
        <v>0</v>
      </c>
      <c r="D44" s="141">
        <f>0</f>
        <v>0</v>
      </c>
      <c r="E44" s="141">
        <f>0</f>
        <v>0</v>
      </c>
      <c r="F44" s="141">
        <f>0</f>
        <v>0</v>
      </c>
      <c r="G44" s="141">
        <f>0</f>
        <v>0</v>
      </c>
      <c r="H44" s="141">
        <f>0</f>
        <v>0</v>
      </c>
      <c r="I44" s="141">
        <f>0</f>
        <v>0</v>
      </c>
      <c r="J44" s="141">
        <f>0</f>
        <v>0</v>
      </c>
      <c r="K44" s="141">
        <f>0</f>
        <v>0</v>
      </c>
      <c r="L44" s="141">
        <f>0</f>
        <v>0</v>
      </c>
      <c r="M44" s="141">
        <f>0</f>
        <v>0</v>
      </c>
      <c r="N44" s="141">
        <f>0</f>
        <v>0</v>
      </c>
      <c r="O44" s="141">
        <f>0</f>
        <v>0</v>
      </c>
      <c r="P44" s="141">
        <f>0</f>
        <v>0</v>
      </c>
      <c r="Q44" s="141">
        <f>0</f>
        <v>0</v>
      </c>
      <c r="R44" s="141">
        <f>0</f>
        <v>0</v>
      </c>
      <c r="S44" s="141">
        <f>0</f>
        <v>0</v>
      </c>
      <c r="T44" s="141">
        <f>0</f>
        <v>0</v>
      </c>
      <c r="U44" s="141">
        <f>0</f>
        <v>0</v>
      </c>
      <c r="V44" s="141">
        <f>0</f>
        <v>0</v>
      </c>
      <c r="W44" s="141">
        <f>0</f>
        <v>0</v>
      </c>
      <c r="X44" s="141">
        <f>0</f>
        <v>0</v>
      </c>
      <c r="Y44" s="141">
        <f>0</f>
        <v>0</v>
      </c>
      <c r="Z44" s="141">
        <f>0</f>
        <v>0</v>
      </c>
      <c r="AA44" s="141">
        <f>0</f>
        <v>0</v>
      </c>
      <c r="AB44" s="141">
        <f>0</f>
        <v>0</v>
      </c>
      <c r="AC44" s="141">
        <f>0</f>
        <v>0</v>
      </c>
      <c r="AD44" s="141">
        <f>0</f>
        <v>0</v>
      </c>
      <c r="AE44" s="141">
        <f>0</f>
        <v>0</v>
      </c>
      <c r="AF44" s="141">
        <f>0</f>
        <v>0</v>
      </c>
      <c r="AG44" s="141">
        <f>0</f>
        <v>0</v>
      </c>
      <c r="AH44" s="141">
        <f>0</f>
        <v>0</v>
      </c>
      <c r="AI44" s="141">
        <f>0</f>
        <v>0</v>
      </c>
      <c r="AJ44" s="141">
        <f>0</f>
        <v>0</v>
      </c>
      <c r="AK44" s="141">
        <f>0</f>
        <v>0</v>
      </c>
      <c r="AL44" s="141">
        <f>0</f>
        <v>0</v>
      </c>
      <c r="AM44" s="141">
        <f>0</f>
        <v>0</v>
      </c>
      <c r="AN44" s="141">
        <f>0</f>
        <v>0</v>
      </c>
      <c r="AO44" s="141">
        <f>0</f>
        <v>0</v>
      </c>
    </row>
    <row r="45" spans="1:41" s="36" customFormat="1" ht="24">
      <c r="A45" s="146" t="s">
        <v>143</v>
      </c>
      <c r="B45" s="147" t="s">
        <v>94</v>
      </c>
      <c r="C45" s="142">
        <f>0</f>
        <v>0</v>
      </c>
      <c r="D45" s="142">
        <f>0</f>
        <v>0</v>
      </c>
      <c r="E45" s="142">
        <f>0</f>
        <v>0</v>
      </c>
      <c r="F45" s="142">
        <f>0</f>
        <v>0</v>
      </c>
      <c r="G45" s="142">
        <f>0</f>
        <v>0</v>
      </c>
      <c r="H45" s="142">
        <f>0</f>
        <v>0</v>
      </c>
      <c r="I45" s="142">
        <f>0</f>
        <v>0</v>
      </c>
      <c r="J45" s="142">
        <f>0</f>
        <v>0</v>
      </c>
      <c r="K45" s="142">
        <f>0</f>
        <v>0</v>
      </c>
      <c r="L45" s="142">
        <f>0</f>
        <v>0</v>
      </c>
      <c r="M45" s="142">
        <f>0</f>
        <v>0</v>
      </c>
      <c r="N45" s="142">
        <f>0</f>
        <v>0</v>
      </c>
      <c r="O45" s="142">
        <f>0</f>
        <v>0</v>
      </c>
      <c r="P45" s="142">
        <f>0</f>
        <v>0</v>
      </c>
      <c r="Q45" s="142">
        <f>0</f>
        <v>0</v>
      </c>
      <c r="R45" s="142">
        <f>0</f>
        <v>0</v>
      </c>
      <c r="S45" s="142">
        <f>0</f>
        <v>0</v>
      </c>
      <c r="T45" s="142">
        <f>0</f>
        <v>0</v>
      </c>
      <c r="U45" s="142">
        <f>0</f>
        <v>0</v>
      </c>
      <c r="V45" s="142">
        <f>0</f>
        <v>0</v>
      </c>
      <c r="W45" s="142">
        <f>0</f>
        <v>0</v>
      </c>
      <c r="X45" s="142">
        <f>0</f>
        <v>0</v>
      </c>
      <c r="Y45" s="142">
        <f>0</f>
        <v>0</v>
      </c>
      <c r="Z45" s="142">
        <f>0</f>
        <v>0</v>
      </c>
      <c r="AA45" s="142">
        <f>0</f>
        <v>0</v>
      </c>
      <c r="AB45" s="142">
        <f>0</f>
        <v>0</v>
      </c>
      <c r="AC45" s="142">
        <f>0</f>
        <v>0</v>
      </c>
      <c r="AD45" s="142">
        <f>0</f>
        <v>0</v>
      </c>
      <c r="AE45" s="142">
        <f>0</f>
        <v>0</v>
      </c>
      <c r="AF45" s="142">
        <f>0</f>
        <v>0</v>
      </c>
      <c r="AG45" s="142">
        <f>0</f>
        <v>0</v>
      </c>
      <c r="AH45" s="142">
        <f>0</f>
        <v>0</v>
      </c>
      <c r="AI45" s="142">
        <f>0</f>
        <v>0</v>
      </c>
      <c r="AJ45" s="142">
        <f>0</f>
        <v>0</v>
      </c>
      <c r="AK45" s="142">
        <f>0</f>
        <v>0</v>
      </c>
      <c r="AL45" s="142">
        <f>0</f>
        <v>0</v>
      </c>
      <c r="AM45" s="142">
        <f>0</f>
        <v>0</v>
      </c>
      <c r="AN45" s="142">
        <f>0</f>
        <v>0</v>
      </c>
      <c r="AO45" s="142">
        <f>0</f>
        <v>0</v>
      </c>
    </row>
    <row r="46" spans="1:41" s="36" customFormat="1" ht="12">
      <c r="A46" s="148">
        <v>18</v>
      </c>
      <c r="B46" s="149" t="s">
        <v>71</v>
      </c>
      <c r="C46" s="150">
        <f>0</f>
        <v>0</v>
      </c>
      <c r="D46" s="150">
        <f>0</f>
        <v>0</v>
      </c>
      <c r="E46" s="150">
        <f>0</f>
        <v>0</v>
      </c>
      <c r="F46" s="150">
        <f>0</f>
        <v>0</v>
      </c>
      <c r="G46" s="150">
        <f>0</f>
        <v>0</v>
      </c>
      <c r="H46" s="150">
        <f>0</f>
        <v>0</v>
      </c>
      <c r="I46" s="150">
        <f>0</f>
        <v>0</v>
      </c>
      <c r="J46" s="150">
        <f>0</f>
        <v>0</v>
      </c>
      <c r="K46" s="150">
        <f>0</f>
        <v>0</v>
      </c>
      <c r="L46" s="150">
        <f>0</f>
        <v>0</v>
      </c>
      <c r="M46" s="150">
        <f>0</f>
        <v>0</v>
      </c>
      <c r="N46" s="150">
        <f>0</f>
        <v>0</v>
      </c>
      <c r="O46" s="150">
        <f>0</f>
        <v>0</v>
      </c>
      <c r="P46" s="150">
        <f>0</f>
        <v>0</v>
      </c>
      <c r="Q46" s="150">
        <f>0</f>
        <v>0</v>
      </c>
      <c r="R46" s="150">
        <f>0</f>
        <v>0</v>
      </c>
      <c r="S46" s="150">
        <f>0</f>
        <v>0</v>
      </c>
      <c r="T46" s="150">
        <f>0</f>
        <v>0</v>
      </c>
      <c r="U46" s="150">
        <f>0</f>
        <v>0</v>
      </c>
      <c r="V46" s="150">
        <f>0</f>
        <v>0</v>
      </c>
      <c r="W46" s="150">
        <f>0</f>
        <v>0</v>
      </c>
      <c r="X46" s="150">
        <f>0</f>
        <v>0</v>
      </c>
      <c r="Y46" s="150">
        <f>0</f>
        <v>0</v>
      </c>
      <c r="Z46" s="150">
        <f>0</f>
        <v>0</v>
      </c>
      <c r="AA46" s="150">
        <f>0</f>
        <v>0</v>
      </c>
      <c r="AB46" s="150">
        <f>0</f>
        <v>0</v>
      </c>
      <c r="AC46" s="150">
        <f>0</f>
        <v>0</v>
      </c>
      <c r="AD46" s="150">
        <f>0</f>
        <v>0</v>
      </c>
      <c r="AE46" s="150">
        <f>0</f>
        <v>0</v>
      </c>
      <c r="AF46" s="150">
        <f>0</f>
        <v>0</v>
      </c>
      <c r="AG46" s="150">
        <f>0</f>
        <v>0</v>
      </c>
      <c r="AH46" s="150">
        <f>0</f>
        <v>0</v>
      </c>
      <c r="AI46" s="150">
        <f>0</f>
        <v>0</v>
      </c>
      <c r="AJ46" s="150">
        <f>0</f>
        <v>0</v>
      </c>
      <c r="AK46" s="150">
        <f>0</f>
        <v>0</v>
      </c>
      <c r="AL46" s="150">
        <f>0</f>
        <v>0</v>
      </c>
      <c r="AM46" s="150">
        <f>0</f>
        <v>0</v>
      </c>
      <c r="AN46" s="150">
        <f>0</f>
        <v>0</v>
      </c>
      <c r="AO46" s="150">
        <f>0</f>
        <v>0</v>
      </c>
    </row>
    <row r="47" spans="1:41" s="36" customFormat="1" ht="24">
      <c r="A47" s="121" t="s">
        <v>145</v>
      </c>
      <c r="B47" s="122" t="s">
        <v>73</v>
      </c>
      <c r="C47" s="123">
        <f>0</f>
        <v>0</v>
      </c>
      <c r="D47" s="123">
        <f>0</f>
        <v>0</v>
      </c>
      <c r="E47" s="123">
        <f>0</f>
        <v>0</v>
      </c>
      <c r="F47" s="123">
        <f>0</f>
        <v>0</v>
      </c>
      <c r="G47" s="123">
        <f>0</f>
        <v>0</v>
      </c>
      <c r="H47" s="123">
        <f>0</f>
        <v>0</v>
      </c>
      <c r="I47" s="123">
        <f>0</f>
        <v>0</v>
      </c>
      <c r="J47" s="123">
        <f>0</f>
        <v>0</v>
      </c>
      <c r="K47" s="123">
        <f>0</f>
        <v>0</v>
      </c>
      <c r="L47" s="123">
        <f>0</f>
        <v>0</v>
      </c>
      <c r="M47" s="123">
        <f>0</f>
        <v>0</v>
      </c>
      <c r="N47" s="123">
        <f>0</f>
        <v>0</v>
      </c>
      <c r="O47" s="123">
        <f>0</f>
        <v>0</v>
      </c>
      <c r="P47" s="123">
        <f>0</f>
        <v>0</v>
      </c>
      <c r="Q47" s="123">
        <f>0</f>
        <v>0</v>
      </c>
      <c r="R47" s="123">
        <f>0</f>
        <v>0</v>
      </c>
      <c r="S47" s="123">
        <f>0</f>
        <v>0</v>
      </c>
      <c r="T47" s="123">
        <f>0</f>
        <v>0</v>
      </c>
      <c r="U47" s="123">
        <f>0</f>
        <v>0</v>
      </c>
      <c r="V47" s="123">
        <f>0</f>
        <v>0</v>
      </c>
      <c r="W47" s="123">
        <f>0</f>
        <v>0</v>
      </c>
      <c r="X47" s="123">
        <f>0</f>
        <v>0</v>
      </c>
      <c r="Y47" s="123">
        <f>0</f>
        <v>0</v>
      </c>
      <c r="Z47" s="123">
        <f>0</f>
        <v>0</v>
      </c>
      <c r="AA47" s="123">
        <f>0</f>
        <v>0</v>
      </c>
      <c r="AB47" s="123">
        <f>0</f>
        <v>0</v>
      </c>
      <c r="AC47" s="123">
        <f>0</f>
        <v>0</v>
      </c>
      <c r="AD47" s="123">
        <f>0</f>
        <v>0</v>
      </c>
      <c r="AE47" s="123">
        <f>0</f>
        <v>0</v>
      </c>
      <c r="AF47" s="123">
        <f>0</f>
        <v>0</v>
      </c>
      <c r="AG47" s="123">
        <f>0</f>
        <v>0</v>
      </c>
      <c r="AH47" s="123">
        <f>0</f>
        <v>0</v>
      </c>
      <c r="AI47" s="123">
        <f>0</f>
        <v>0</v>
      </c>
      <c r="AJ47" s="123">
        <f>0</f>
        <v>0</v>
      </c>
      <c r="AK47" s="123">
        <f>0</f>
        <v>0</v>
      </c>
      <c r="AL47" s="123">
        <f>0</f>
        <v>0</v>
      </c>
      <c r="AM47" s="123">
        <f>0</f>
        <v>0</v>
      </c>
      <c r="AN47" s="123">
        <f>0</f>
        <v>0</v>
      </c>
      <c r="AO47" s="123">
        <f>0</f>
        <v>0</v>
      </c>
    </row>
    <row r="48" spans="1:41" s="36" customFormat="1" ht="24">
      <c r="A48" s="121">
        <v>19</v>
      </c>
      <c r="B48" s="124" t="s">
        <v>74</v>
      </c>
      <c r="C48" s="123">
        <f>0</f>
        <v>0</v>
      </c>
      <c r="D48" s="123">
        <f>0</f>
        <v>0</v>
      </c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</row>
    <row r="49" spans="1:41" s="36" customFormat="1" ht="24">
      <c r="A49" s="146" t="s">
        <v>146</v>
      </c>
      <c r="B49" s="151" t="s">
        <v>76</v>
      </c>
      <c r="C49" s="152">
        <f>0</f>
        <v>0</v>
      </c>
      <c r="D49" s="152">
        <f>0</f>
        <v>0</v>
      </c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</row>
    <row r="50" spans="1:41" s="36" customFormat="1" ht="12">
      <c r="A50" s="148">
        <v>20</v>
      </c>
      <c r="B50" s="149" t="s">
        <v>147</v>
      </c>
      <c r="C50" s="150">
        <f>0</f>
        <v>0</v>
      </c>
      <c r="D50" s="150">
        <f>0</f>
        <v>0</v>
      </c>
      <c r="E50" s="150">
        <f>0</f>
        <v>0</v>
      </c>
      <c r="F50" s="150">
        <f>0</f>
        <v>0</v>
      </c>
      <c r="G50" s="150">
        <f>0</f>
        <v>0</v>
      </c>
      <c r="H50" s="150">
        <f>0</f>
        <v>0</v>
      </c>
      <c r="I50" s="150">
        <f>0</f>
        <v>0</v>
      </c>
      <c r="J50" s="150">
        <f>0</f>
        <v>0</v>
      </c>
      <c r="K50" s="150">
        <f>0</f>
        <v>0</v>
      </c>
      <c r="L50" s="150">
        <f>0</f>
        <v>0</v>
      </c>
      <c r="M50" s="150">
        <f>0</f>
        <v>0</v>
      </c>
      <c r="N50" s="150">
        <f>0</f>
        <v>0</v>
      </c>
      <c r="O50" s="150">
        <f>0</f>
        <v>0</v>
      </c>
      <c r="P50" s="150">
        <f>0</f>
        <v>0</v>
      </c>
      <c r="Q50" s="150">
        <f>0</f>
        <v>0</v>
      </c>
      <c r="R50" s="150">
        <f>0</f>
        <v>0</v>
      </c>
      <c r="S50" s="150">
        <f>0</f>
        <v>0</v>
      </c>
      <c r="T50" s="150">
        <f>0</f>
        <v>0</v>
      </c>
      <c r="U50" s="150">
        <f>0</f>
        <v>0</v>
      </c>
      <c r="V50" s="150">
        <f>0</f>
        <v>0</v>
      </c>
      <c r="W50" s="150">
        <f>0</f>
        <v>0</v>
      </c>
      <c r="X50" s="150">
        <f>0</f>
        <v>0</v>
      </c>
      <c r="Y50" s="150">
        <f>0</f>
        <v>0</v>
      </c>
      <c r="Z50" s="150">
        <f>0</f>
        <v>0</v>
      </c>
      <c r="AA50" s="150">
        <f>0</f>
        <v>0</v>
      </c>
      <c r="AB50" s="150">
        <f>0</f>
        <v>0</v>
      </c>
      <c r="AC50" s="150">
        <f>0</f>
        <v>0</v>
      </c>
      <c r="AD50" s="150">
        <f>0</f>
        <v>0</v>
      </c>
      <c r="AE50" s="150">
        <f>0</f>
        <v>0</v>
      </c>
      <c r="AF50" s="150">
        <f>0</f>
        <v>0</v>
      </c>
      <c r="AG50" s="150">
        <f>0</f>
        <v>0</v>
      </c>
      <c r="AH50" s="150">
        <f>0</f>
        <v>0</v>
      </c>
      <c r="AI50" s="150">
        <f>0</f>
        <v>0</v>
      </c>
      <c r="AJ50" s="150">
        <f>0</f>
        <v>0</v>
      </c>
      <c r="AK50" s="150">
        <f>0</f>
        <v>0</v>
      </c>
      <c r="AL50" s="150">
        <f>0</f>
        <v>0</v>
      </c>
      <c r="AM50" s="150">
        <f>0</f>
        <v>0</v>
      </c>
      <c r="AN50" s="150">
        <f>0</f>
        <v>0</v>
      </c>
      <c r="AO50" s="150">
        <f>0</f>
        <v>0</v>
      </c>
    </row>
    <row r="51" spans="1:41" s="36" customFormat="1" ht="12">
      <c r="A51" s="121" t="s">
        <v>148</v>
      </c>
      <c r="B51" s="122" t="s">
        <v>53</v>
      </c>
      <c r="C51" s="123">
        <f>-0.1215</f>
        <v>-0.1215</v>
      </c>
      <c r="D51" s="123">
        <f>-0.1068</f>
        <v>-0.1068</v>
      </c>
      <c r="E51" s="123">
        <f>-0.0394</f>
        <v>-0.0394</v>
      </c>
      <c r="F51" s="123">
        <f>0</f>
        <v>0</v>
      </c>
      <c r="G51" s="123">
        <f>0</f>
        <v>0</v>
      </c>
      <c r="H51" s="123">
        <f>0</f>
        <v>0</v>
      </c>
      <c r="I51" s="123">
        <f>0</f>
        <v>0</v>
      </c>
      <c r="J51" s="123">
        <f>0</f>
        <v>0</v>
      </c>
      <c r="K51" s="123">
        <f>0</f>
        <v>0</v>
      </c>
      <c r="L51" s="123">
        <f>0</f>
        <v>0</v>
      </c>
      <c r="M51" s="123">
        <f>0</f>
        <v>0</v>
      </c>
      <c r="N51" s="123">
        <f>0</f>
        <v>0</v>
      </c>
      <c r="O51" s="123">
        <f>0</f>
        <v>0</v>
      </c>
      <c r="P51" s="123">
        <f>0</f>
        <v>0</v>
      </c>
      <c r="Q51" s="123">
        <f>0</f>
        <v>0</v>
      </c>
      <c r="R51" s="123">
        <f>0</f>
        <v>0</v>
      </c>
      <c r="S51" s="123">
        <f>0</f>
        <v>0</v>
      </c>
      <c r="T51" s="123">
        <f>0</f>
        <v>0</v>
      </c>
      <c r="U51" s="123">
        <f>0</f>
        <v>0</v>
      </c>
      <c r="V51" s="123">
        <f>0</f>
        <v>0</v>
      </c>
      <c r="W51" s="123">
        <f>0</f>
        <v>0</v>
      </c>
      <c r="X51" s="123">
        <f>0</f>
        <v>0</v>
      </c>
      <c r="Y51" s="123">
        <f>0</f>
        <v>0</v>
      </c>
      <c r="Z51" s="123">
        <f>0</f>
        <v>0</v>
      </c>
      <c r="AA51" s="123">
        <f>0</f>
        <v>0</v>
      </c>
      <c r="AB51" s="123">
        <f>0</f>
        <v>0</v>
      </c>
      <c r="AC51" s="123">
        <f>0</f>
        <v>0</v>
      </c>
      <c r="AD51" s="123">
        <f>0</f>
        <v>0</v>
      </c>
      <c r="AE51" s="123">
        <f>0</f>
        <v>0</v>
      </c>
      <c r="AF51" s="123">
        <f>0</f>
        <v>0</v>
      </c>
      <c r="AG51" s="123">
        <f>0</f>
        <v>0</v>
      </c>
      <c r="AH51" s="123">
        <f>0</f>
        <v>0</v>
      </c>
      <c r="AI51" s="123">
        <f>0</f>
        <v>0</v>
      </c>
      <c r="AJ51" s="123">
        <f>0</f>
        <v>0</v>
      </c>
      <c r="AK51" s="123">
        <f>0</f>
        <v>0</v>
      </c>
      <c r="AL51" s="123">
        <f>0</f>
        <v>0</v>
      </c>
      <c r="AM51" s="123">
        <f>0</f>
        <v>0</v>
      </c>
      <c r="AN51" s="123">
        <f>0</f>
        <v>0</v>
      </c>
      <c r="AO51" s="123">
        <f>0</f>
        <v>0</v>
      </c>
    </row>
    <row r="52" spans="1:41" s="36" customFormat="1" ht="24">
      <c r="A52" s="121">
        <v>21</v>
      </c>
      <c r="B52" s="122" t="s">
        <v>54</v>
      </c>
      <c r="C52" s="123">
        <f>0</f>
        <v>0</v>
      </c>
      <c r="D52" s="123">
        <f>0</f>
        <v>0</v>
      </c>
      <c r="E52" s="123">
        <f>0</f>
        <v>0</v>
      </c>
      <c r="F52" s="123">
        <f>0</f>
        <v>0</v>
      </c>
      <c r="G52" s="123">
        <f>0</f>
        <v>0</v>
      </c>
      <c r="H52" s="123">
        <f>0</f>
        <v>0</v>
      </c>
      <c r="I52" s="123">
        <f>0</f>
        <v>0</v>
      </c>
      <c r="J52" s="123">
        <f>0</f>
        <v>0</v>
      </c>
      <c r="K52" s="123">
        <f>0</f>
        <v>0</v>
      </c>
      <c r="L52" s="123">
        <f>0</f>
        <v>0</v>
      </c>
      <c r="M52" s="123">
        <f>0</f>
        <v>0</v>
      </c>
      <c r="N52" s="123">
        <f>0</f>
        <v>0</v>
      </c>
      <c r="O52" s="123">
        <f>0</f>
        <v>0</v>
      </c>
      <c r="P52" s="123">
        <f>0</f>
        <v>0</v>
      </c>
      <c r="Q52" s="123">
        <f>0</f>
        <v>0</v>
      </c>
      <c r="R52" s="123">
        <f>0</f>
        <v>0</v>
      </c>
      <c r="S52" s="123">
        <f>0</f>
        <v>0</v>
      </c>
      <c r="T52" s="123">
        <f>0</f>
        <v>0</v>
      </c>
      <c r="U52" s="123">
        <f>0</f>
        <v>0</v>
      </c>
      <c r="V52" s="123">
        <f>0</f>
        <v>0</v>
      </c>
      <c r="W52" s="123">
        <f>0</f>
        <v>0</v>
      </c>
      <c r="X52" s="123">
        <f>0</f>
        <v>0</v>
      </c>
      <c r="Y52" s="123">
        <f>0</f>
        <v>0</v>
      </c>
      <c r="Z52" s="123">
        <f>0</f>
        <v>0</v>
      </c>
      <c r="AA52" s="123">
        <f>0</f>
        <v>0</v>
      </c>
      <c r="AB52" s="123">
        <f>0</f>
        <v>0</v>
      </c>
      <c r="AC52" s="123">
        <f>0</f>
        <v>0</v>
      </c>
      <c r="AD52" s="123">
        <f>0</f>
        <v>0</v>
      </c>
      <c r="AE52" s="123">
        <f>0</f>
        <v>0</v>
      </c>
      <c r="AF52" s="123">
        <f>0</f>
        <v>0</v>
      </c>
      <c r="AG52" s="123">
        <f>0</f>
        <v>0</v>
      </c>
      <c r="AH52" s="123">
        <f>0</f>
        <v>0</v>
      </c>
      <c r="AI52" s="123">
        <f>0</f>
        <v>0</v>
      </c>
      <c r="AJ52" s="123">
        <f>0</f>
        <v>0</v>
      </c>
      <c r="AK52" s="123">
        <f>0</f>
        <v>0</v>
      </c>
      <c r="AL52" s="123">
        <f>0</f>
        <v>0</v>
      </c>
      <c r="AM52" s="123">
        <f>0</f>
        <v>0</v>
      </c>
      <c r="AN52" s="123">
        <f>0</f>
        <v>0</v>
      </c>
      <c r="AO52" s="123">
        <f>0</f>
        <v>0</v>
      </c>
    </row>
    <row r="53" spans="1:41" s="36" customFormat="1" ht="24">
      <c r="A53" s="120" t="s">
        <v>149</v>
      </c>
      <c r="B53" s="83" t="s">
        <v>78</v>
      </c>
      <c r="C53" s="125" t="str">
        <f>IF(C52&lt;=C$51,"Spełnia  art. 243","Nie spełnia art. 243")</f>
        <v>Nie spełnia art. 243</v>
      </c>
      <c r="D53" s="125" t="str">
        <f aca="true" t="shared" si="1" ref="D53:AD53">IF(D52&lt;=D$51,"Spełnia  art. 243","Nie spełnia art. 243")</f>
        <v>Nie spełnia art. 243</v>
      </c>
      <c r="E53" s="125" t="str">
        <f t="shared" si="1"/>
        <v>Nie spełnia art. 243</v>
      </c>
      <c r="F53" s="125" t="str">
        <f t="shared" si="1"/>
        <v>Spełnia  art. 243</v>
      </c>
      <c r="G53" s="125" t="str">
        <f t="shared" si="1"/>
        <v>Spełnia  art. 243</v>
      </c>
      <c r="H53" s="125" t="str">
        <f t="shared" si="1"/>
        <v>Spełnia  art. 243</v>
      </c>
      <c r="I53" s="125" t="str">
        <f t="shared" si="1"/>
        <v>Spełnia  art. 243</v>
      </c>
      <c r="J53" s="125" t="str">
        <f t="shared" si="1"/>
        <v>Spełnia  art. 243</v>
      </c>
      <c r="K53" s="125" t="str">
        <f t="shared" si="1"/>
        <v>Spełnia  art. 243</v>
      </c>
      <c r="L53" s="125" t="str">
        <f t="shared" si="1"/>
        <v>Spełnia  art. 243</v>
      </c>
      <c r="M53" s="125" t="str">
        <f t="shared" si="1"/>
        <v>Spełnia  art. 243</v>
      </c>
      <c r="N53" s="125" t="str">
        <f t="shared" si="1"/>
        <v>Spełnia  art. 243</v>
      </c>
      <c r="O53" s="125" t="str">
        <f t="shared" si="1"/>
        <v>Spełnia  art. 243</v>
      </c>
      <c r="P53" s="125" t="str">
        <f t="shared" si="1"/>
        <v>Spełnia  art. 243</v>
      </c>
      <c r="Q53" s="125" t="str">
        <f t="shared" si="1"/>
        <v>Spełnia  art. 243</v>
      </c>
      <c r="R53" s="125" t="str">
        <f t="shared" si="1"/>
        <v>Spełnia  art. 243</v>
      </c>
      <c r="S53" s="125" t="str">
        <f t="shared" si="1"/>
        <v>Spełnia  art. 243</v>
      </c>
      <c r="T53" s="125" t="str">
        <f t="shared" si="1"/>
        <v>Spełnia  art. 243</v>
      </c>
      <c r="U53" s="125" t="str">
        <f t="shared" si="1"/>
        <v>Spełnia  art. 243</v>
      </c>
      <c r="V53" s="125" t="str">
        <f t="shared" si="1"/>
        <v>Spełnia  art. 243</v>
      </c>
      <c r="W53" s="125" t="str">
        <f t="shared" si="1"/>
        <v>Spełnia  art. 243</v>
      </c>
      <c r="X53" s="125" t="str">
        <f t="shared" si="1"/>
        <v>Spełnia  art. 243</v>
      </c>
      <c r="Y53" s="125" t="str">
        <f t="shared" si="1"/>
        <v>Spełnia  art. 243</v>
      </c>
      <c r="Z53" s="125" t="str">
        <f t="shared" si="1"/>
        <v>Spełnia  art. 243</v>
      </c>
      <c r="AA53" s="125" t="str">
        <f t="shared" si="1"/>
        <v>Spełnia  art. 243</v>
      </c>
      <c r="AB53" s="125" t="str">
        <f t="shared" si="1"/>
        <v>Spełnia  art. 243</v>
      </c>
      <c r="AC53" s="125" t="str">
        <f t="shared" si="1"/>
        <v>Spełnia  art. 243</v>
      </c>
      <c r="AD53" s="125" t="str">
        <f t="shared" si="1"/>
        <v>Spełnia  art. 243</v>
      </c>
      <c r="AE53" s="125" t="str">
        <f aca="true" t="shared" si="2" ref="AE53:AO53">IF(AE52&lt;=AE$51,"Spełnia  art. 243","Nie spełnia art. 243")</f>
        <v>Spełnia  art. 243</v>
      </c>
      <c r="AF53" s="125" t="str">
        <f t="shared" si="2"/>
        <v>Spełnia  art. 243</v>
      </c>
      <c r="AG53" s="125" t="str">
        <f t="shared" si="2"/>
        <v>Spełnia  art. 243</v>
      </c>
      <c r="AH53" s="125" t="str">
        <f t="shared" si="2"/>
        <v>Spełnia  art. 243</v>
      </c>
      <c r="AI53" s="125" t="str">
        <f t="shared" si="2"/>
        <v>Spełnia  art. 243</v>
      </c>
      <c r="AJ53" s="125" t="str">
        <f t="shared" si="2"/>
        <v>Spełnia  art. 243</v>
      </c>
      <c r="AK53" s="125" t="str">
        <f t="shared" si="2"/>
        <v>Spełnia  art. 243</v>
      </c>
      <c r="AL53" s="125" t="str">
        <f t="shared" si="2"/>
        <v>Spełnia  art. 243</v>
      </c>
      <c r="AM53" s="125" t="str">
        <f t="shared" si="2"/>
        <v>Spełnia  art. 243</v>
      </c>
      <c r="AN53" s="125" t="str">
        <f t="shared" si="2"/>
        <v>Spełnia  art. 243</v>
      </c>
      <c r="AO53" s="125" t="str">
        <f t="shared" si="2"/>
        <v>Spełnia  art. 243</v>
      </c>
    </row>
    <row r="54" spans="1:41" ht="25.5">
      <c r="A54" s="126">
        <v>22</v>
      </c>
      <c r="B54" s="127" t="s">
        <v>79</v>
      </c>
      <c r="C54" s="123">
        <f>0</f>
        <v>0</v>
      </c>
      <c r="D54" s="123">
        <f>0</f>
        <v>0</v>
      </c>
      <c r="E54" s="123">
        <f>0</f>
        <v>0</v>
      </c>
      <c r="F54" s="123">
        <f>0</f>
        <v>0</v>
      </c>
      <c r="G54" s="123">
        <f>0</f>
        <v>0</v>
      </c>
      <c r="H54" s="123">
        <f>0</f>
        <v>0</v>
      </c>
      <c r="I54" s="123">
        <f>0</f>
        <v>0</v>
      </c>
      <c r="J54" s="123">
        <f>0</f>
        <v>0</v>
      </c>
      <c r="K54" s="123">
        <f>0</f>
        <v>0</v>
      </c>
      <c r="L54" s="123">
        <f>0</f>
        <v>0</v>
      </c>
      <c r="M54" s="123">
        <f>0</f>
        <v>0</v>
      </c>
      <c r="N54" s="123">
        <f>0</f>
        <v>0</v>
      </c>
      <c r="O54" s="123">
        <f>0</f>
        <v>0</v>
      </c>
      <c r="P54" s="123">
        <f>0</f>
        <v>0</v>
      </c>
      <c r="Q54" s="123">
        <f>0</f>
        <v>0</v>
      </c>
      <c r="R54" s="123">
        <f>0</f>
        <v>0</v>
      </c>
      <c r="S54" s="123">
        <f>0</f>
        <v>0</v>
      </c>
      <c r="T54" s="123">
        <f>0</f>
        <v>0</v>
      </c>
      <c r="U54" s="123">
        <f>0</f>
        <v>0</v>
      </c>
      <c r="V54" s="123">
        <f>0</f>
        <v>0</v>
      </c>
      <c r="W54" s="123">
        <f>0</f>
        <v>0</v>
      </c>
      <c r="X54" s="123">
        <f>0</f>
        <v>0</v>
      </c>
      <c r="Y54" s="123">
        <f>0</f>
        <v>0</v>
      </c>
      <c r="Z54" s="123">
        <f>0</f>
        <v>0</v>
      </c>
      <c r="AA54" s="123">
        <f>0</f>
        <v>0</v>
      </c>
      <c r="AB54" s="123">
        <f>0</f>
        <v>0</v>
      </c>
      <c r="AC54" s="123">
        <f>0</f>
        <v>0</v>
      </c>
      <c r="AD54" s="123">
        <f>0</f>
        <v>0</v>
      </c>
      <c r="AE54" s="123">
        <f>0</f>
        <v>0</v>
      </c>
      <c r="AF54" s="123">
        <f>0</f>
        <v>0</v>
      </c>
      <c r="AG54" s="123">
        <f>0</f>
        <v>0</v>
      </c>
      <c r="AH54" s="123">
        <f>0</f>
        <v>0</v>
      </c>
      <c r="AI54" s="123">
        <f>0</f>
        <v>0</v>
      </c>
      <c r="AJ54" s="123">
        <f>0</f>
        <v>0</v>
      </c>
      <c r="AK54" s="123">
        <f>0</f>
        <v>0</v>
      </c>
      <c r="AL54" s="123">
        <f>0</f>
        <v>0</v>
      </c>
      <c r="AM54" s="123">
        <f>0</f>
        <v>0</v>
      </c>
      <c r="AN54" s="123">
        <f>0</f>
        <v>0</v>
      </c>
      <c r="AO54" s="123">
        <f>0</f>
        <v>0</v>
      </c>
    </row>
    <row r="55" spans="1:41" ht="25.5">
      <c r="A55" s="153" t="s">
        <v>150</v>
      </c>
      <c r="B55" s="154" t="s">
        <v>81</v>
      </c>
      <c r="C55" s="155" t="str">
        <f>IF(C54&lt;=C$51,"Spełnia  art. 243","Nie spełnia art. 243")</f>
        <v>Nie spełnia art. 243</v>
      </c>
      <c r="D55" s="155" t="str">
        <f aca="true" t="shared" si="3" ref="D55:AD55">IF(D54&lt;=D$51,"Spełnia  art. 243","Nie spełnia art. 243")</f>
        <v>Nie spełnia art. 243</v>
      </c>
      <c r="E55" s="155" t="str">
        <f t="shared" si="3"/>
        <v>Nie spełnia art. 243</v>
      </c>
      <c r="F55" s="155" t="str">
        <f t="shared" si="3"/>
        <v>Spełnia  art. 243</v>
      </c>
      <c r="G55" s="155" t="str">
        <f t="shared" si="3"/>
        <v>Spełnia  art. 243</v>
      </c>
      <c r="H55" s="155" t="str">
        <f t="shared" si="3"/>
        <v>Spełnia  art. 243</v>
      </c>
      <c r="I55" s="155" t="str">
        <f t="shared" si="3"/>
        <v>Spełnia  art. 243</v>
      </c>
      <c r="J55" s="155" t="str">
        <f t="shared" si="3"/>
        <v>Spełnia  art. 243</v>
      </c>
      <c r="K55" s="155" t="str">
        <f t="shared" si="3"/>
        <v>Spełnia  art. 243</v>
      </c>
      <c r="L55" s="155" t="str">
        <f t="shared" si="3"/>
        <v>Spełnia  art. 243</v>
      </c>
      <c r="M55" s="155" t="str">
        <f t="shared" si="3"/>
        <v>Spełnia  art. 243</v>
      </c>
      <c r="N55" s="155" t="str">
        <f t="shared" si="3"/>
        <v>Spełnia  art. 243</v>
      </c>
      <c r="O55" s="155" t="str">
        <f t="shared" si="3"/>
        <v>Spełnia  art. 243</v>
      </c>
      <c r="P55" s="155" t="str">
        <f t="shared" si="3"/>
        <v>Spełnia  art. 243</v>
      </c>
      <c r="Q55" s="155" t="str">
        <f t="shared" si="3"/>
        <v>Spełnia  art. 243</v>
      </c>
      <c r="R55" s="155" t="str">
        <f t="shared" si="3"/>
        <v>Spełnia  art. 243</v>
      </c>
      <c r="S55" s="155" t="str">
        <f t="shared" si="3"/>
        <v>Spełnia  art. 243</v>
      </c>
      <c r="T55" s="155" t="str">
        <f t="shared" si="3"/>
        <v>Spełnia  art. 243</v>
      </c>
      <c r="U55" s="155" t="str">
        <f t="shared" si="3"/>
        <v>Spełnia  art. 243</v>
      </c>
      <c r="V55" s="155" t="str">
        <f t="shared" si="3"/>
        <v>Spełnia  art. 243</v>
      </c>
      <c r="W55" s="155" t="str">
        <f t="shared" si="3"/>
        <v>Spełnia  art. 243</v>
      </c>
      <c r="X55" s="155" t="str">
        <f t="shared" si="3"/>
        <v>Spełnia  art. 243</v>
      </c>
      <c r="Y55" s="155" t="str">
        <f t="shared" si="3"/>
        <v>Spełnia  art. 243</v>
      </c>
      <c r="Z55" s="155" t="str">
        <f t="shared" si="3"/>
        <v>Spełnia  art. 243</v>
      </c>
      <c r="AA55" s="155" t="str">
        <f t="shared" si="3"/>
        <v>Spełnia  art. 243</v>
      </c>
      <c r="AB55" s="155" t="str">
        <f t="shared" si="3"/>
        <v>Spełnia  art. 243</v>
      </c>
      <c r="AC55" s="155" t="str">
        <f t="shared" si="3"/>
        <v>Spełnia  art. 243</v>
      </c>
      <c r="AD55" s="155" t="str">
        <f t="shared" si="3"/>
        <v>Spełnia  art. 243</v>
      </c>
      <c r="AE55" s="155" t="str">
        <f aca="true" t="shared" si="4" ref="AE55:AO55">IF(AE54&lt;=AE$51,"Spełnia  art. 243","Nie spełnia art. 243")</f>
        <v>Spełnia  art. 243</v>
      </c>
      <c r="AF55" s="155" t="str">
        <f t="shared" si="4"/>
        <v>Spełnia  art. 243</v>
      </c>
      <c r="AG55" s="155" t="str">
        <f t="shared" si="4"/>
        <v>Spełnia  art. 243</v>
      </c>
      <c r="AH55" s="155" t="str">
        <f t="shared" si="4"/>
        <v>Spełnia  art. 243</v>
      </c>
      <c r="AI55" s="155" t="str">
        <f t="shared" si="4"/>
        <v>Spełnia  art. 243</v>
      </c>
      <c r="AJ55" s="155" t="str">
        <f t="shared" si="4"/>
        <v>Spełnia  art. 243</v>
      </c>
      <c r="AK55" s="155" t="str">
        <f t="shared" si="4"/>
        <v>Spełnia  art. 243</v>
      </c>
      <c r="AL55" s="155" t="str">
        <f t="shared" si="4"/>
        <v>Spełnia  art. 243</v>
      </c>
      <c r="AM55" s="155" t="str">
        <f t="shared" si="4"/>
        <v>Spełnia  art. 243</v>
      </c>
      <c r="AN55" s="155" t="str">
        <f t="shared" si="4"/>
        <v>Spełnia  art. 243</v>
      </c>
      <c r="AO55" s="155" t="str">
        <f t="shared" si="4"/>
        <v>Spełnia  art. 243</v>
      </c>
    </row>
    <row r="56" spans="1:41" ht="12.75">
      <c r="A56" s="156">
        <v>23</v>
      </c>
      <c r="B56" s="157" t="s">
        <v>151</v>
      </c>
      <c r="C56" s="141">
        <f>101870</f>
        <v>101870</v>
      </c>
      <c r="D56" s="141">
        <f aca="true" t="shared" si="5" ref="D56:F57">82265</f>
        <v>82265</v>
      </c>
      <c r="E56" s="141">
        <f t="shared" si="5"/>
        <v>82265</v>
      </c>
      <c r="F56" s="141">
        <f t="shared" si="5"/>
        <v>82265</v>
      </c>
      <c r="G56" s="141">
        <f>0</f>
        <v>0</v>
      </c>
      <c r="H56" s="141">
        <f>0</f>
        <v>0</v>
      </c>
      <c r="I56" s="141">
        <f>0</f>
        <v>0</v>
      </c>
      <c r="J56" s="141">
        <f>0</f>
        <v>0</v>
      </c>
      <c r="K56" s="141">
        <f>0</f>
        <v>0</v>
      </c>
      <c r="L56" s="141">
        <f>0</f>
        <v>0</v>
      </c>
      <c r="M56" s="141">
        <f>0</f>
        <v>0</v>
      </c>
      <c r="N56" s="141">
        <f>0</f>
        <v>0</v>
      </c>
      <c r="O56" s="141">
        <f>0</f>
        <v>0</v>
      </c>
      <c r="P56" s="141">
        <f>0</f>
        <v>0</v>
      </c>
      <c r="Q56" s="141">
        <f>0</f>
        <v>0</v>
      </c>
      <c r="R56" s="141">
        <f>0</f>
        <v>0</v>
      </c>
      <c r="S56" s="141">
        <f>0</f>
        <v>0</v>
      </c>
      <c r="T56" s="141">
        <f>0</f>
        <v>0</v>
      </c>
      <c r="U56" s="141">
        <f>0</f>
        <v>0</v>
      </c>
      <c r="V56" s="141">
        <f>0</f>
        <v>0</v>
      </c>
      <c r="W56" s="141">
        <f>0</f>
        <v>0</v>
      </c>
      <c r="X56" s="141">
        <f>0</f>
        <v>0</v>
      </c>
      <c r="Y56" s="141">
        <f>0</f>
        <v>0</v>
      </c>
      <c r="Z56" s="141">
        <f>0</f>
        <v>0</v>
      </c>
      <c r="AA56" s="141">
        <f>0</f>
        <v>0</v>
      </c>
      <c r="AB56" s="141">
        <f>0</f>
        <v>0</v>
      </c>
      <c r="AC56" s="141">
        <f>0</f>
        <v>0</v>
      </c>
      <c r="AD56" s="141">
        <f>0</f>
        <v>0</v>
      </c>
      <c r="AE56" s="141">
        <f>0</f>
        <v>0</v>
      </c>
      <c r="AF56" s="141">
        <f>0</f>
        <v>0</v>
      </c>
      <c r="AG56" s="141">
        <f>0</f>
        <v>0</v>
      </c>
      <c r="AH56" s="141">
        <f>0</f>
        <v>0</v>
      </c>
      <c r="AI56" s="141">
        <f>0</f>
        <v>0</v>
      </c>
      <c r="AJ56" s="141">
        <f>0</f>
        <v>0</v>
      </c>
      <c r="AK56" s="141">
        <f>0</f>
        <v>0</v>
      </c>
      <c r="AL56" s="141">
        <f>0</f>
        <v>0</v>
      </c>
      <c r="AM56" s="141">
        <f>0</f>
        <v>0</v>
      </c>
      <c r="AN56" s="141">
        <f>0</f>
        <v>0</v>
      </c>
      <c r="AO56" s="141">
        <f>0</f>
        <v>0</v>
      </c>
    </row>
    <row r="57" spans="1:41" ht="12.75">
      <c r="A57" s="128">
        <v>24</v>
      </c>
      <c r="B57" s="129" t="s">
        <v>152</v>
      </c>
      <c r="C57" s="119">
        <f>101870</f>
        <v>101870</v>
      </c>
      <c r="D57" s="119">
        <f t="shared" si="5"/>
        <v>82265</v>
      </c>
      <c r="E57" s="119">
        <f t="shared" si="5"/>
        <v>82265</v>
      </c>
      <c r="F57" s="119">
        <f t="shared" si="5"/>
        <v>82265</v>
      </c>
      <c r="G57" s="119">
        <f>0</f>
        <v>0</v>
      </c>
      <c r="H57" s="119">
        <f>0</f>
        <v>0</v>
      </c>
      <c r="I57" s="119">
        <f>0</f>
        <v>0</v>
      </c>
      <c r="J57" s="119">
        <f>0</f>
        <v>0</v>
      </c>
      <c r="K57" s="119">
        <f>0</f>
        <v>0</v>
      </c>
      <c r="L57" s="119">
        <f>0</f>
        <v>0</v>
      </c>
      <c r="M57" s="119">
        <f>0</f>
        <v>0</v>
      </c>
      <c r="N57" s="119">
        <f>0</f>
        <v>0</v>
      </c>
      <c r="O57" s="119">
        <f>0</f>
        <v>0</v>
      </c>
      <c r="P57" s="119">
        <f>0</f>
        <v>0</v>
      </c>
      <c r="Q57" s="119">
        <f>0</f>
        <v>0</v>
      </c>
      <c r="R57" s="119">
        <f>0</f>
        <v>0</v>
      </c>
      <c r="S57" s="119">
        <f>0</f>
        <v>0</v>
      </c>
      <c r="T57" s="119">
        <f>0</f>
        <v>0</v>
      </c>
      <c r="U57" s="119">
        <f>0</f>
        <v>0</v>
      </c>
      <c r="V57" s="119">
        <f>0</f>
        <v>0</v>
      </c>
      <c r="W57" s="119">
        <f>0</f>
        <v>0</v>
      </c>
      <c r="X57" s="119">
        <f>0</f>
        <v>0</v>
      </c>
      <c r="Y57" s="119">
        <f>0</f>
        <v>0</v>
      </c>
      <c r="Z57" s="119">
        <f>0</f>
        <v>0</v>
      </c>
      <c r="AA57" s="119">
        <f>0</f>
        <v>0</v>
      </c>
      <c r="AB57" s="119">
        <f>0</f>
        <v>0</v>
      </c>
      <c r="AC57" s="119">
        <f>0</f>
        <v>0</v>
      </c>
      <c r="AD57" s="119">
        <f>0</f>
        <v>0</v>
      </c>
      <c r="AE57" s="119">
        <f>0</f>
        <v>0</v>
      </c>
      <c r="AF57" s="119">
        <f>0</f>
        <v>0</v>
      </c>
      <c r="AG57" s="119">
        <f>0</f>
        <v>0</v>
      </c>
      <c r="AH57" s="119">
        <f>0</f>
        <v>0</v>
      </c>
      <c r="AI57" s="119">
        <f>0</f>
        <v>0</v>
      </c>
      <c r="AJ57" s="119">
        <f>0</f>
        <v>0</v>
      </c>
      <c r="AK57" s="119">
        <f>0</f>
        <v>0</v>
      </c>
      <c r="AL57" s="119">
        <f>0</f>
        <v>0</v>
      </c>
      <c r="AM57" s="119">
        <f>0</f>
        <v>0</v>
      </c>
      <c r="AN57" s="119">
        <f>0</f>
        <v>0</v>
      </c>
      <c r="AO57" s="119">
        <f>0</f>
        <v>0</v>
      </c>
    </row>
    <row r="58" spans="1:41" ht="12.75">
      <c r="A58" s="153">
        <v>25</v>
      </c>
      <c r="B58" s="158" t="s">
        <v>49</v>
      </c>
      <c r="C58" s="132">
        <f>0</f>
        <v>0</v>
      </c>
      <c r="D58" s="132">
        <f>0</f>
        <v>0</v>
      </c>
      <c r="E58" s="132">
        <f>0</f>
        <v>0</v>
      </c>
      <c r="F58" s="132">
        <f>0</f>
        <v>0</v>
      </c>
      <c r="G58" s="132">
        <f>0</f>
        <v>0</v>
      </c>
      <c r="H58" s="132">
        <f>0</f>
        <v>0</v>
      </c>
      <c r="I58" s="132">
        <f>0</f>
        <v>0</v>
      </c>
      <c r="J58" s="132">
        <f>0</f>
        <v>0</v>
      </c>
      <c r="K58" s="132">
        <f>0</f>
        <v>0</v>
      </c>
      <c r="L58" s="132">
        <f>0</f>
        <v>0</v>
      </c>
      <c r="M58" s="132">
        <f>0</f>
        <v>0</v>
      </c>
      <c r="N58" s="132">
        <f>0</f>
        <v>0</v>
      </c>
      <c r="O58" s="132">
        <f>0</f>
        <v>0</v>
      </c>
      <c r="P58" s="132">
        <f>0</f>
        <v>0</v>
      </c>
      <c r="Q58" s="132">
        <f>0</f>
        <v>0</v>
      </c>
      <c r="R58" s="132">
        <f>0</f>
        <v>0</v>
      </c>
      <c r="S58" s="132">
        <f>0</f>
        <v>0</v>
      </c>
      <c r="T58" s="132">
        <f>0</f>
        <v>0</v>
      </c>
      <c r="U58" s="132">
        <f>0</f>
        <v>0</v>
      </c>
      <c r="V58" s="132">
        <f>0</f>
        <v>0</v>
      </c>
      <c r="W58" s="132">
        <f>0</f>
        <v>0</v>
      </c>
      <c r="X58" s="132">
        <f>0</f>
        <v>0</v>
      </c>
      <c r="Y58" s="132">
        <f>0</f>
        <v>0</v>
      </c>
      <c r="Z58" s="132">
        <f>0</f>
        <v>0</v>
      </c>
      <c r="AA58" s="132">
        <f>0</f>
        <v>0</v>
      </c>
      <c r="AB58" s="132">
        <f>0</f>
        <v>0</v>
      </c>
      <c r="AC58" s="132">
        <f>0</f>
        <v>0</v>
      </c>
      <c r="AD58" s="132">
        <f>0</f>
        <v>0</v>
      </c>
      <c r="AE58" s="132">
        <f>0</f>
        <v>0</v>
      </c>
      <c r="AF58" s="132">
        <f>0</f>
        <v>0</v>
      </c>
      <c r="AG58" s="132">
        <f>0</f>
        <v>0</v>
      </c>
      <c r="AH58" s="132">
        <f>0</f>
        <v>0</v>
      </c>
      <c r="AI58" s="132">
        <f>0</f>
        <v>0</v>
      </c>
      <c r="AJ58" s="132">
        <f>0</f>
        <v>0</v>
      </c>
      <c r="AK58" s="132">
        <f>0</f>
        <v>0</v>
      </c>
      <c r="AL58" s="132">
        <f>0</f>
        <v>0</v>
      </c>
      <c r="AM58" s="132">
        <f>0</f>
        <v>0</v>
      </c>
      <c r="AN58" s="132">
        <f>0</f>
        <v>0</v>
      </c>
      <c r="AO58" s="132">
        <f>0</f>
        <v>0</v>
      </c>
    </row>
    <row r="59" spans="1:41" ht="12.75">
      <c r="A59" s="156">
        <v>26</v>
      </c>
      <c r="B59" s="157" t="s">
        <v>153</v>
      </c>
      <c r="C59" s="141">
        <f>101870</f>
        <v>101870</v>
      </c>
      <c r="D59" s="141">
        <f aca="true" t="shared" si="6" ref="D59:F60">82265</f>
        <v>82265</v>
      </c>
      <c r="E59" s="141">
        <f t="shared" si="6"/>
        <v>82265</v>
      </c>
      <c r="F59" s="141">
        <f t="shared" si="6"/>
        <v>82265</v>
      </c>
      <c r="G59" s="141">
        <f>0</f>
        <v>0</v>
      </c>
      <c r="H59" s="141">
        <f>0</f>
        <v>0</v>
      </c>
      <c r="I59" s="141">
        <f>0</f>
        <v>0</v>
      </c>
      <c r="J59" s="141">
        <f>0</f>
        <v>0</v>
      </c>
      <c r="K59" s="141">
        <f>0</f>
        <v>0</v>
      </c>
      <c r="L59" s="141">
        <f>0</f>
        <v>0</v>
      </c>
      <c r="M59" s="141">
        <f>0</f>
        <v>0</v>
      </c>
      <c r="N59" s="141">
        <f>0</f>
        <v>0</v>
      </c>
      <c r="O59" s="141">
        <f>0</f>
        <v>0</v>
      </c>
      <c r="P59" s="141">
        <f>0</f>
        <v>0</v>
      </c>
      <c r="Q59" s="141">
        <f>0</f>
        <v>0</v>
      </c>
      <c r="R59" s="141">
        <f>0</f>
        <v>0</v>
      </c>
      <c r="S59" s="141">
        <f>0</f>
        <v>0</v>
      </c>
      <c r="T59" s="141">
        <f>0</f>
        <v>0</v>
      </c>
      <c r="U59" s="141">
        <f>0</f>
        <v>0</v>
      </c>
      <c r="V59" s="141">
        <f>0</f>
        <v>0</v>
      </c>
      <c r="W59" s="141">
        <f>0</f>
        <v>0</v>
      </c>
      <c r="X59" s="141">
        <f>0</f>
        <v>0</v>
      </c>
      <c r="Y59" s="141">
        <f>0</f>
        <v>0</v>
      </c>
      <c r="Z59" s="141">
        <f>0</f>
        <v>0</v>
      </c>
      <c r="AA59" s="141">
        <f>0</f>
        <v>0</v>
      </c>
      <c r="AB59" s="141">
        <f>0</f>
        <v>0</v>
      </c>
      <c r="AC59" s="141">
        <f>0</f>
        <v>0</v>
      </c>
      <c r="AD59" s="141">
        <f>0</f>
        <v>0</v>
      </c>
      <c r="AE59" s="141">
        <f>0</f>
        <v>0</v>
      </c>
      <c r="AF59" s="141">
        <f>0</f>
        <v>0</v>
      </c>
      <c r="AG59" s="141">
        <f>0</f>
        <v>0</v>
      </c>
      <c r="AH59" s="141">
        <f>0</f>
        <v>0</v>
      </c>
      <c r="AI59" s="141">
        <f>0</f>
        <v>0</v>
      </c>
      <c r="AJ59" s="141">
        <f>0</f>
        <v>0</v>
      </c>
      <c r="AK59" s="141">
        <f>0</f>
        <v>0</v>
      </c>
      <c r="AL59" s="141">
        <f>0</f>
        <v>0</v>
      </c>
      <c r="AM59" s="141">
        <f>0</f>
        <v>0</v>
      </c>
      <c r="AN59" s="141">
        <f>0</f>
        <v>0</v>
      </c>
      <c r="AO59" s="141">
        <f>0</f>
        <v>0</v>
      </c>
    </row>
    <row r="60" spans="1:41" ht="12.75">
      <c r="A60" s="128">
        <v>27</v>
      </c>
      <c r="B60" s="129" t="s">
        <v>46</v>
      </c>
      <c r="C60" s="119">
        <f>101870</f>
        <v>101870</v>
      </c>
      <c r="D60" s="119">
        <f t="shared" si="6"/>
        <v>82265</v>
      </c>
      <c r="E60" s="119">
        <f t="shared" si="6"/>
        <v>82265</v>
      </c>
      <c r="F60" s="119">
        <f t="shared" si="6"/>
        <v>82265</v>
      </c>
      <c r="G60" s="119">
        <f>0</f>
        <v>0</v>
      </c>
      <c r="H60" s="119">
        <f>0</f>
        <v>0</v>
      </c>
      <c r="I60" s="119">
        <f>0</f>
        <v>0</v>
      </c>
      <c r="J60" s="119">
        <f>0</f>
        <v>0</v>
      </c>
      <c r="K60" s="119">
        <f>0</f>
        <v>0</v>
      </c>
      <c r="L60" s="119">
        <f>0</f>
        <v>0</v>
      </c>
      <c r="M60" s="119">
        <f>0</f>
        <v>0</v>
      </c>
      <c r="N60" s="119">
        <f>0</f>
        <v>0</v>
      </c>
      <c r="O60" s="119">
        <f>0</f>
        <v>0</v>
      </c>
      <c r="P60" s="119">
        <f>0</f>
        <v>0</v>
      </c>
      <c r="Q60" s="119">
        <f>0</f>
        <v>0</v>
      </c>
      <c r="R60" s="119">
        <f>0</f>
        <v>0</v>
      </c>
      <c r="S60" s="119">
        <f>0</f>
        <v>0</v>
      </c>
      <c r="T60" s="119">
        <f>0</f>
        <v>0</v>
      </c>
      <c r="U60" s="119">
        <f>0</f>
        <v>0</v>
      </c>
      <c r="V60" s="119">
        <f>0</f>
        <v>0</v>
      </c>
      <c r="W60" s="119">
        <f>0</f>
        <v>0</v>
      </c>
      <c r="X60" s="119">
        <f>0</f>
        <v>0</v>
      </c>
      <c r="Y60" s="119">
        <f>0</f>
        <v>0</v>
      </c>
      <c r="Z60" s="119">
        <f>0</f>
        <v>0</v>
      </c>
      <c r="AA60" s="119">
        <f>0</f>
        <v>0</v>
      </c>
      <c r="AB60" s="119">
        <f>0</f>
        <v>0</v>
      </c>
      <c r="AC60" s="119">
        <f>0</f>
        <v>0</v>
      </c>
      <c r="AD60" s="119">
        <f>0</f>
        <v>0</v>
      </c>
      <c r="AE60" s="119">
        <f>0</f>
        <v>0</v>
      </c>
      <c r="AF60" s="119">
        <f>0</f>
        <v>0</v>
      </c>
      <c r="AG60" s="119">
        <f>0</f>
        <v>0</v>
      </c>
      <c r="AH60" s="119">
        <f>0</f>
        <v>0</v>
      </c>
      <c r="AI60" s="119">
        <f>0</f>
        <v>0</v>
      </c>
      <c r="AJ60" s="119">
        <f>0</f>
        <v>0</v>
      </c>
      <c r="AK60" s="119">
        <f>0</f>
        <v>0</v>
      </c>
      <c r="AL60" s="119">
        <f>0</f>
        <v>0</v>
      </c>
      <c r="AM60" s="119">
        <f>0</f>
        <v>0</v>
      </c>
      <c r="AN60" s="119">
        <f>0</f>
        <v>0</v>
      </c>
      <c r="AO60" s="119">
        <f>0</f>
        <v>0</v>
      </c>
    </row>
    <row r="61" spans="1:41" ht="12">
      <c r="A61" s="130">
        <v>28</v>
      </c>
      <c r="B61" s="161" t="s">
        <v>48</v>
      </c>
      <c r="C61" s="132">
        <f>0</f>
        <v>0</v>
      </c>
      <c r="D61" s="132">
        <f>0</f>
        <v>0</v>
      </c>
      <c r="E61" s="132">
        <f>0</f>
        <v>0</v>
      </c>
      <c r="F61" s="132">
        <f>0</f>
        <v>0</v>
      </c>
      <c r="G61" s="132">
        <f>0</f>
        <v>0</v>
      </c>
      <c r="H61" s="132">
        <f>0</f>
        <v>0</v>
      </c>
      <c r="I61" s="132">
        <f>0</f>
        <v>0</v>
      </c>
      <c r="J61" s="132">
        <f>0</f>
        <v>0</v>
      </c>
      <c r="K61" s="132">
        <f>0</f>
        <v>0</v>
      </c>
      <c r="L61" s="132">
        <f>0</f>
        <v>0</v>
      </c>
      <c r="M61" s="132">
        <f>0</f>
        <v>0</v>
      </c>
      <c r="N61" s="132">
        <f>0</f>
        <v>0</v>
      </c>
      <c r="O61" s="132">
        <f>0</f>
        <v>0</v>
      </c>
      <c r="P61" s="132">
        <f>0</f>
        <v>0</v>
      </c>
      <c r="Q61" s="132">
        <f>0</f>
        <v>0</v>
      </c>
      <c r="R61" s="132">
        <f>0</f>
        <v>0</v>
      </c>
      <c r="S61" s="132">
        <f>0</f>
        <v>0</v>
      </c>
      <c r="T61" s="132">
        <f>0</f>
        <v>0</v>
      </c>
      <c r="U61" s="132">
        <f>0</f>
        <v>0</v>
      </c>
      <c r="V61" s="132">
        <f>0</f>
        <v>0</v>
      </c>
      <c r="W61" s="132">
        <f>0</f>
        <v>0</v>
      </c>
      <c r="X61" s="132">
        <f>0</f>
        <v>0</v>
      </c>
      <c r="Y61" s="132">
        <f>0</f>
        <v>0</v>
      </c>
      <c r="Z61" s="132">
        <f>0</f>
        <v>0</v>
      </c>
      <c r="AA61" s="132">
        <f>0</f>
        <v>0</v>
      </c>
      <c r="AB61" s="132">
        <f>0</f>
        <v>0</v>
      </c>
      <c r="AC61" s="132">
        <f>0</f>
        <v>0</v>
      </c>
      <c r="AD61" s="132">
        <f>0</f>
        <v>0</v>
      </c>
      <c r="AE61" s="132">
        <f>0</f>
        <v>0</v>
      </c>
      <c r="AF61" s="132">
        <f>0</f>
        <v>0</v>
      </c>
      <c r="AG61" s="132">
        <f>0</f>
        <v>0</v>
      </c>
      <c r="AH61" s="132">
        <f>0</f>
        <v>0</v>
      </c>
      <c r="AI61" s="132">
        <f>0</f>
        <v>0</v>
      </c>
      <c r="AJ61" s="132">
        <f>0</f>
        <v>0</v>
      </c>
      <c r="AK61" s="132">
        <f>0</f>
        <v>0</v>
      </c>
      <c r="AL61" s="132">
        <f>0</f>
        <v>0</v>
      </c>
      <c r="AM61" s="132">
        <f>0</f>
        <v>0</v>
      </c>
      <c r="AN61" s="132">
        <f>0</f>
        <v>0</v>
      </c>
      <c r="AO61" s="132">
        <f>0</f>
        <v>0</v>
      </c>
    </row>
    <row r="62" spans="1:41" ht="12">
      <c r="A62" s="159">
        <v>29</v>
      </c>
      <c r="B62" s="160" t="s">
        <v>154</v>
      </c>
      <c r="C62" s="140">
        <f>0</f>
        <v>0</v>
      </c>
      <c r="D62" s="140">
        <f>0</f>
        <v>0</v>
      </c>
      <c r="E62" s="140">
        <f>0</f>
        <v>0</v>
      </c>
      <c r="F62" s="140">
        <f>0</f>
        <v>0</v>
      </c>
      <c r="G62" s="140">
        <f>0</f>
        <v>0</v>
      </c>
      <c r="H62" s="140">
        <f>0</f>
        <v>0</v>
      </c>
      <c r="I62" s="140">
        <f>0</f>
        <v>0</v>
      </c>
      <c r="J62" s="140">
        <f>0</f>
        <v>0</v>
      </c>
      <c r="K62" s="140">
        <f>0</f>
        <v>0</v>
      </c>
      <c r="L62" s="140">
        <f>0</f>
        <v>0</v>
      </c>
      <c r="M62" s="140">
        <f>0</f>
        <v>0</v>
      </c>
      <c r="N62" s="140">
        <f>0</f>
        <v>0</v>
      </c>
      <c r="O62" s="140">
        <f>0</f>
        <v>0</v>
      </c>
      <c r="P62" s="140">
        <f>0</f>
        <v>0</v>
      </c>
      <c r="Q62" s="140">
        <f>0</f>
        <v>0</v>
      </c>
      <c r="R62" s="140">
        <f>0</f>
        <v>0</v>
      </c>
      <c r="S62" s="140">
        <f>0</f>
        <v>0</v>
      </c>
      <c r="T62" s="140">
        <f>0</f>
        <v>0</v>
      </c>
      <c r="U62" s="140">
        <f>0</f>
        <v>0</v>
      </c>
      <c r="V62" s="140">
        <f>0</f>
        <v>0</v>
      </c>
      <c r="W62" s="140">
        <f>0</f>
        <v>0</v>
      </c>
      <c r="X62" s="140">
        <f>0</f>
        <v>0</v>
      </c>
      <c r="Y62" s="140">
        <f>0</f>
        <v>0</v>
      </c>
      <c r="Z62" s="140">
        <f>0</f>
        <v>0</v>
      </c>
      <c r="AA62" s="140">
        <f>0</f>
        <v>0</v>
      </c>
      <c r="AB62" s="140">
        <f>0</f>
        <v>0</v>
      </c>
      <c r="AC62" s="140">
        <f>0</f>
        <v>0</v>
      </c>
      <c r="AD62" s="140">
        <f>0</f>
        <v>0</v>
      </c>
      <c r="AE62" s="140">
        <f>0</f>
        <v>0</v>
      </c>
      <c r="AF62" s="140">
        <f>0</f>
        <v>0</v>
      </c>
      <c r="AG62" s="140">
        <f>0</f>
        <v>0</v>
      </c>
      <c r="AH62" s="140">
        <f>0</f>
        <v>0</v>
      </c>
      <c r="AI62" s="140">
        <f>0</f>
        <v>0</v>
      </c>
      <c r="AJ62" s="140">
        <f>0</f>
        <v>0</v>
      </c>
      <c r="AK62" s="140">
        <f>0</f>
        <v>0</v>
      </c>
      <c r="AL62" s="140">
        <f>0</f>
        <v>0</v>
      </c>
      <c r="AM62" s="140">
        <f>0</f>
        <v>0</v>
      </c>
      <c r="AN62" s="140">
        <f>0</f>
        <v>0</v>
      </c>
      <c r="AO62" s="140">
        <f>0</f>
        <v>0</v>
      </c>
    </row>
    <row r="63" spans="1:41" ht="12">
      <c r="A63" s="130">
        <v>30</v>
      </c>
      <c r="B63" s="131" t="s">
        <v>155</v>
      </c>
      <c r="C63" s="132">
        <f>0</f>
        <v>0</v>
      </c>
      <c r="D63" s="132">
        <f>0</f>
        <v>0</v>
      </c>
      <c r="E63" s="132">
        <f>0</f>
        <v>0</v>
      </c>
      <c r="F63" s="132">
        <f>0</f>
        <v>0</v>
      </c>
      <c r="G63" s="132">
        <f>0</f>
        <v>0</v>
      </c>
      <c r="H63" s="132">
        <f>0</f>
        <v>0</v>
      </c>
      <c r="I63" s="132">
        <f>0</f>
        <v>0</v>
      </c>
      <c r="J63" s="132">
        <f>0</f>
        <v>0</v>
      </c>
      <c r="K63" s="132">
        <f>0</f>
        <v>0</v>
      </c>
      <c r="L63" s="132">
        <f>0</f>
        <v>0</v>
      </c>
      <c r="M63" s="132">
        <f>0</f>
        <v>0</v>
      </c>
      <c r="N63" s="132">
        <f>0</f>
        <v>0</v>
      </c>
      <c r="O63" s="132">
        <f>0</f>
        <v>0</v>
      </c>
      <c r="P63" s="132">
        <f>0</f>
        <v>0</v>
      </c>
      <c r="Q63" s="132">
        <f>0</f>
        <v>0</v>
      </c>
      <c r="R63" s="132">
        <f>0</f>
        <v>0</v>
      </c>
      <c r="S63" s="132">
        <f>0</f>
        <v>0</v>
      </c>
      <c r="T63" s="132">
        <f>0</f>
        <v>0</v>
      </c>
      <c r="U63" s="132">
        <f>0</f>
        <v>0</v>
      </c>
      <c r="V63" s="132">
        <f>0</f>
        <v>0</v>
      </c>
      <c r="W63" s="132">
        <f>0</f>
        <v>0</v>
      </c>
      <c r="X63" s="132">
        <f>0</f>
        <v>0</v>
      </c>
      <c r="Y63" s="132">
        <f>0</f>
        <v>0</v>
      </c>
      <c r="Z63" s="132">
        <f>0</f>
        <v>0</v>
      </c>
      <c r="AA63" s="132">
        <f>0</f>
        <v>0</v>
      </c>
      <c r="AB63" s="132">
        <f>0</f>
        <v>0</v>
      </c>
      <c r="AC63" s="132">
        <f>0</f>
        <v>0</v>
      </c>
      <c r="AD63" s="132">
        <f>0</f>
        <v>0</v>
      </c>
      <c r="AE63" s="132">
        <f>0</f>
        <v>0</v>
      </c>
      <c r="AF63" s="132">
        <f>0</f>
        <v>0</v>
      </c>
      <c r="AG63" s="132">
        <f>0</f>
        <v>0</v>
      </c>
      <c r="AH63" s="132">
        <f>0</f>
        <v>0</v>
      </c>
      <c r="AI63" s="132">
        <f>0</f>
        <v>0</v>
      </c>
      <c r="AJ63" s="132">
        <f>0</f>
        <v>0</v>
      </c>
      <c r="AK63" s="132">
        <f>0</f>
        <v>0</v>
      </c>
      <c r="AL63" s="132">
        <f>0</f>
        <v>0</v>
      </c>
      <c r="AM63" s="132">
        <f>0</f>
        <v>0</v>
      </c>
      <c r="AN63" s="132">
        <f>0</f>
        <v>0</v>
      </c>
      <c r="AO63" s="132">
        <f>0</f>
        <v>0</v>
      </c>
    </row>
    <row r="64" spans="1:31" ht="12">
      <c r="A64" s="4"/>
      <c r="B64" s="5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2">
      <c r="A65" s="4"/>
      <c r="B65" s="46" t="s">
        <v>90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2:31" ht="12">
      <c r="B66" s="46" t="s">
        <v>165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3:31" ht="12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3:31" ht="12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3:31" ht="12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2011-11-04a&amp;C&amp;8Strona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95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96</v>
      </c>
      <c r="C5" s="2" t="s">
        <v>97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98</v>
      </c>
      <c r="C6" s="2" t="s">
        <v>99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9" t="s">
        <v>100</v>
      </c>
      <c r="C7" s="3" t="s">
        <v>101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102</v>
      </c>
      <c r="C8" s="48" t="s">
        <v>103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104</v>
      </c>
      <c r="C9" s="2" t="s">
        <v>105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106</v>
      </c>
      <c r="C11" s="2" t="s">
        <v>107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9" t="s">
        <v>108</v>
      </c>
      <c r="C12" s="2" t="s">
        <v>109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110</v>
      </c>
      <c r="C13" s="2" t="s">
        <v>111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112</v>
      </c>
      <c r="C14" s="52" t="s">
        <v>113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114</v>
      </c>
      <c r="C15" s="48" t="s">
        <v>115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116</v>
      </c>
      <c r="C16" s="2" t="s">
        <v>117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118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62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119</v>
      </c>
      <c r="C19" s="49" t="s">
        <v>120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121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122</v>
      </c>
      <c r="C21" s="15" t="s">
        <v>120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123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124</v>
      </c>
      <c r="C24" s="48" t="s">
        <v>125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126</v>
      </c>
      <c r="C25" s="2" t="s">
        <v>127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128</v>
      </c>
      <c r="C26" s="48" t="s">
        <v>129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130</v>
      </c>
      <c r="C27" s="53" t="s">
        <v>131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132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133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134</v>
      </c>
      <c r="C31" s="48" t="s">
        <v>135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136</v>
      </c>
      <c r="C32" s="48" t="s">
        <v>117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9">
        <v>11</v>
      </c>
      <c r="C33" s="48" t="s">
        <v>64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9" t="s">
        <v>137</v>
      </c>
      <c r="C34" s="48" t="s">
        <v>120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9">
        <v>12</v>
      </c>
      <c r="C35" s="48" t="s">
        <v>138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9">
        <v>13</v>
      </c>
      <c r="C36" s="48" t="s">
        <v>68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139</v>
      </c>
      <c r="C37" s="48" t="s">
        <v>140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9">
        <v>14</v>
      </c>
      <c r="C38" s="48" t="s">
        <v>70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141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142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9">
        <v>17</v>
      </c>
      <c r="C41" s="48" t="s">
        <v>93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9" t="s">
        <v>143</v>
      </c>
      <c r="C42" s="48" t="s">
        <v>144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9">
        <v>18</v>
      </c>
      <c r="C43" s="48" t="s">
        <v>71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145</v>
      </c>
      <c r="C44" s="48" t="s">
        <v>73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74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146</v>
      </c>
      <c r="C46" s="48" t="s">
        <v>76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9">
        <v>20</v>
      </c>
      <c r="C47" s="48" t="s">
        <v>147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9" t="s">
        <v>148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149</v>
      </c>
      <c r="C50" s="48" t="s">
        <v>78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79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150</v>
      </c>
      <c r="C52" s="48" t="s">
        <v>81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9">
        <v>23</v>
      </c>
      <c r="C53" s="48" t="s">
        <v>151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9">
        <v>24</v>
      </c>
      <c r="C54" s="48" t="s">
        <v>152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9">
        <v>26</v>
      </c>
      <c r="C56" s="48" t="s">
        <v>153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9">
        <v>29</v>
      </c>
      <c r="C59" s="48" t="s">
        <v>154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9">
        <v>30</v>
      </c>
      <c r="C60" s="48" t="s">
        <v>155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48"/>
  <sheetViews>
    <sheetView zoomScalePageLayoutView="0" workbookViewId="0" topLeftCell="H1">
      <selection activeCell="O4" sqref="O4:O4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57</v>
      </c>
      <c r="L1" s="45" t="s">
        <v>85</v>
      </c>
      <c r="M1" s="103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 ht="14.25">
      <c r="A4" s="99">
        <v>2012</v>
      </c>
      <c r="B4" s="100" t="s">
        <v>195</v>
      </c>
      <c r="C4" s="100" t="s">
        <v>196</v>
      </c>
      <c r="D4" s="101" t="s">
        <v>197</v>
      </c>
      <c r="E4" s="101" t="s">
        <v>198</v>
      </c>
      <c r="F4" s="101">
        <v>49</v>
      </c>
      <c r="G4" s="101">
        <v>8</v>
      </c>
      <c r="H4" s="101" t="s">
        <v>106</v>
      </c>
      <c r="I4" s="101"/>
      <c r="J4" s="101" t="s">
        <v>107</v>
      </c>
      <c r="K4" s="101" t="b">
        <v>0</v>
      </c>
      <c r="L4" s="97">
        <v>2013</v>
      </c>
      <c r="M4" s="98">
        <v>53225</v>
      </c>
      <c r="N4" s="102">
        <v>40852</v>
      </c>
      <c r="O4" s="102">
        <v>40909</v>
      </c>
    </row>
    <row r="5" spans="1:15" ht="14.25">
      <c r="A5" s="99">
        <v>2012</v>
      </c>
      <c r="B5" s="100" t="s">
        <v>195</v>
      </c>
      <c r="C5" s="100" t="s">
        <v>196</v>
      </c>
      <c r="D5" s="101" t="s">
        <v>197</v>
      </c>
      <c r="E5" s="101" t="s">
        <v>198</v>
      </c>
      <c r="F5" s="101">
        <v>49</v>
      </c>
      <c r="G5" s="101">
        <v>54</v>
      </c>
      <c r="H5" s="101">
        <v>27</v>
      </c>
      <c r="I5" s="101" t="s">
        <v>199</v>
      </c>
      <c r="J5" s="101" t="s">
        <v>46</v>
      </c>
      <c r="K5" s="101" t="b">
        <v>0</v>
      </c>
      <c r="L5" s="97">
        <v>2013</v>
      </c>
      <c r="M5" s="98">
        <v>82265</v>
      </c>
      <c r="N5" s="102">
        <v>40852</v>
      </c>
      <c r="O5" s="102">
        <v>40909</v>
      </c>
    </row>
    <row r="6" spans="1:15" ht="14.25">
      <c r="A6" s="99">
        <v>2012</v>
      </c>
      <c r="B6" s="100" t="s">
        <v>195</v>
      </c>
      <c r="C6" s="100" t="s">
        <v>196</v>
      </c>
      <c r="D6" s="101" t="s">
        <v>197</v>
      </c>
      <c r="E6" s="101" t="s">
        <v>198</v>
      </c>
      <c r="F6" s="101">
        <v>49</v>
      </c>
      <c r="G6" s="101">
        <v>2</v>
      </c>
      <c r="H6" s="101" t="s">
        <v>96</v>
      </c>
      <c r="I6" s="101"/>
      <c r="J6" s="101" t="s">
        <v>97</v>
      </c>
      <c r="K6" s="101" t="b">
        <v>1</v>
      </c>
      <c r="L6" s="97">
        <v>2012</v>
      </c>
      <c r="M6" s="98">
        <v>101870</v>
      </c>
      <c r="N6" s="102">
        <v>40852</v>
      </c>
      <c r="O6" s="102">
        <v>40909</v>
      </c>
    </row>
    <row r="7" spans="1:15" ht="14.25">
      <c r="A7" s="99">
        <v>2012</v>
      </c>
      <c r="B7" s="100" t="s">
        <v>195</v>
      </c>
      <c r="C7" s="100" t="s">
        <v>196</v>
      </c>
      <c r="D7" s="101" t="s">
        <v>197</v>
      </c>
      <c r="E7" s="101" t="s">
        <v>198</v>
      </c>
      <c r="F7" s="101">
        <v>49</v>
      </c>
      <c r="G7" s="101">
        <v>7</v>
      </c>
      <c r="H7" s="101">
        <v>2</v>
      </c>
      <c r="I7" s="101"/>
      <c r="J7" s="101" t="s">
        <v>3</v>
      </c>
      <c r="K7" s="101" t="b">
        <v>1</v>
      </c>
      <c r="L7" s="97">
        <v>2012</v>
      </c>
      <c r="M7" s="98">
        <v>101870</v>
      </c>
      <c r="N7" s="102">
        <v>40852</v>
      </c>
      <c r="O7" s="102">
        <v>40909</v>
      </c>
    </row>
    <row r="8" spans="1:15" ht="14.25">
      <c r="A8" s="99">
        <v>2012</v>
      </c>
      <c r="B8" s="100" t="s">
        <v>195</v>
      </c>
      <c r="C8" s="100" t="s">
        <v>196</v>
      </c>
      <c r="D8" s="101" t="s">
        <v>197</v>
      </c>
      <c r="E8" s="101" t="s">
        <v>198</v>
      </c>
      <c r="F8" s="101">
        <v>49</v>
      </c>
      <c r="G8" s="101">
        <v>49</v>
      </c>
      <c r="H8" s="101" t="s">
        <v>150</v>
      </c>
      <c r="I8" s="101" t="s">
        <v>200</v>
      </c>
      <c r="J8" s="101" t="s">
        <v>81</v>
      </c>
      <c r="K8" s="101" t="b">
        <v>0</v>
      </c>
      <c r="L8" s="97">
        <v>2012</v>
      </c>
      <c r="M8" s="98">
        <v>-1215</v>
      </c>
      <c r="N8" s="102">
        <v>40852</v>
      </c>
      <c r="O8" s="102">
        <v>40909</v>
      </c>
    </row>
    <row r="9" spans="1:15" ht="14.25">
      <c r="A9" s="99">
        <v>2012</v>
      </c>
      <c r="B9" s="100" t="s">
        <v>195</v>
      </c>
      <c r="C9" s="100" t="s">
        <v>196</v>
      </c>
      <c r="D9" s="101" t="s">
        <v>197</v>
      </c>
      <c r="E9" s="101" t="s">
        <v>198</v>
      </c>
      <c r="F9" s="101">
        <v>49</v>
      </c>
      <c r="G9" s="101">
        <v>53</v>
      </c>
      <c r="H9" s="101">
        <v>26</v>
      </c>
      <c r="I9" s="101" t="s">
        <v>201</v>
      </c>
      <c r="J9" s="101" t="s">
        <v>153</v>
      </c>
      <c r="K9" s="101" t="b">
        <v>1</v>
      </c>
      <c r="L9" s="97">
        <v>2014</v>
      </c>
      <c r="M9" s="98">
        <v>82265</v>
      </c>
      <c r="N9" s="102">
        <v>40852</v>
      </c>
      <c r="O9" s="102">
        <v>40909</v>
      </c>
    </row>
    <row r="10" spans="1:15" ht="14.25">
      <c r="A10" s="99">
        <v>2012</v>
      </c>
      <c r="B10" s="100" t="s">
        <v>195</v>
      </c>
      <c r="C10" s="100" t="s">
        <v>196</v>
      </c>
      <c r="D10" s="101" t="s">
        <v>197</v>
      </c>
      <c r="E10" s="101" t="s">
        <v>198</v>
      </c>
      <c r="F10" s="101">
        <v>49</v>
      </c>
      <c r="G10" s="101">
        <v>50</v>
      </c>
      <c r="H10" s="101">
        <v>23</v>
      </c>
      <c r="I10" s="101" t="s">
        <v>202</v>
      </c>
      <c r="J10" s="101" t="s">
        <v>151</v>
      </c>
      <c r="K10" s="101" t="b">
        <v>1</v>
      </c>
      <c r="L10" s="97">
        <v>2015</v>
      </c>
      <c r="M10" s="98">
        <v>82265</v>
      </c>
      <c r="N10" s="102">
        <v>40852</v>
      </c>
      <c r="O10" s="102">
        <v>40909</v>
      </c>
    </row>
    <row r="11" spans="1:15" ht="14.25">
      <c r="A11" s="99">
        <v>2012</v>
      </c>
      <c r="B11" s="100" t="s">
        <v>195</v>
      </c>
      <c r="C11" s="100" t="s">
        <v>196</v>
      </c>
      <c r="D11" s="101" t="s">
        <v>197</v>
      </c>
      <c r="E11" s="101" t="s">
        <v>198</v>
      </c>
      <c r="F11" s="101">
        <v>49</v>
      </c>
      <c r="G11" s="101">
        <v>1</v>
      </c>
      <c r="H11" s="101">
        <v>1</v>
      </c>
      <c r="I11" s="101" t="s">
        <v>203</v>
      </c>
      <c r="J11" s="101" t="s">
        <v>95</v>
      </c>
      <c r="K11" s="101" t="b">
        <v>1</v>
      </c>
      <c r="L11" s="97">
        <v>2012</v>
      </c>
      <c r="M11" s="98">
        <v>101870</v>
      </c>
      <c r="N11" s="102">
        <v>40852</v>
      </c>
      <c r="O11" s="102">
        <v>40909</v>
      </c>
    </row>
    <row r="12" spans="1:15" ht="14.25">
      <c r="A12" s="99">
        <v>2012</v>
      </c>
      <c r="B12" s="100" t="s">
        <v>195</v>
      </c>
      <c r="C12" s="100" t="s">
        <v>196</v>
      </c>
      <c r="D12" s="101" t="s">
        <v>197</v>
      </c>
      <c r="E12" s="101" t="s">
        <v>198</v>
      </c>
      <c r="F12" s="101">
        <v>49</v>
      </c>
      <c r="G12" s="101">
        <v>50</v>
      </c>
      <c r="H12" s="101">
        <v>23</v>
      </c>
      <c r="I12" s="101" t="s">
        <v>202</v>
      </c>
      <c r="J12" s="101" t="s">
        <v>151</v>
      </c>
      <c r="K12" s="101" t="b">
        <v>1</v>
      </c>
      <c r="L12" s="97">
        <v>2012</v>
      </c>
      <c r="M12" s="98">
        <v>101870</v>
      </c>
      <c r="N12" s="102">
        <v>40852</v>
      </c>
      <c r="O12" s="102">
        <v>40909</v>
      </c>
    </row>
    <row r="13" spans="1:15" ht="14.25">
      <c r="A13" s="99">
        <v>2012</v>
      </c>
      <c r="B13" s="100" t="s">
        <v>195</v>
      </c>
      <c r="C13" s="100" t="s">
        <v>196</v>
      </c>
      <c r="D13" s="101" t="s">
        <v>197</v>
      </c>
      <c r="E13" s="101" t="s">
        <v>198</v>
      </c>
      <c r="F13" s="101">
        <v>49</v>
      </c>
      <c r="G13" s="101">
        <v>8</v>
      </c>
      <c r="H13" s="101" t="s">
        <v>106</v>
      </c>
      <c r="I13" s="101"/>
      <c r="J13" s="101" t="s">
        <v>107</v>
      </c>
      <c r="K13" s="101" t="b">
        <v>0</v>
      </c>
      <c r="L13" s="97">
        <v>2015</v>
      </c>
      <c r="M13" s="98">
        <v>56000</v>
      </c>
      <c r="N13" s="102">
        <v>40852</v>
      </c>
      <c r="O13" s="102">
        <v>40909</v>
      </c>
    </row>
    <row r="14" spans="1:15" ht="14.25">
      <c r="A14" s="99">
        <v>2012</v>
      </c>
      <c r="B14" s="100" t="s">
        <v>195</v>
      </c>
      <c r="C14" s="100" t="s">
        <v>196</v>
      </c>
      <c r="D14" s="101" t="s">
        <v>197</v>
      </c>
      <c r="E14" s="101" t="s">
        <v>198</v>
      </c>
      <c r="F14" s="101">
        <v>49</v>
      </c>
      <c r="G14" s="101">
        <v>1</v>
      </c>
      <c r="H14" s="101">
        <v>1</v>
      </c>
      <c r="I14" s="101" t="s">
        <v>203</v>
      </c>
      <c r="J14" s="101" t="s">
        <v>95</v>
      </c>
      <c r="K14" s="101" t="b">
        <v>1</v>
      </c>
      <c r="L14" s="97">
        <v>2013</v>
      </c>
      <c r="M14" s="98">
        <v>82265</v>
      </c>
      <c r="N14" s="102">
        <v>40852</v>
      </c>
      <c r="O14" s="102">
        <v>40909</v>
      </c>
    </row>
    <row r="15" spans="1:15" ht="14.25">
      <c r="A15" s="99">
        <v>2012</v>
      </c>
      <c r="B15" s="100" t="s">
        <v>195</v>
      </c>
      <c r="C15" s="100" t="s">
        <v>196</v>
      </c>
      <c r="D15" s="101" t="s">
        <v>197</v>
      </c>
      <c r="E15" s="101" t="s">
        <v>198</v>
      </c>
      <c r="F15" s="101">
        <v>49</v>
      </c>
      <c r="G15" s="101">
        <v>9</v>
      </c>
      <c r="H15" s="101" t="s">
        <v>108</v>
      </c>
      <c r="I15" s="101"/>
      <c r="J15" s="101" t="s">
        <v>109</v>
      </c>
      <c r="K15" s="101" t="b">
        <v>0</v>
      </c>
      <c r="L15" s="97">
        <v>2014</v>
      </c>
      <c r="M15" s="98">
        <v>6800</v>
      </c>
      <c r="N15" s="102">
        <v>40852</v>
      </c>
      <c r="O15" s="102">
        <v>40909</v>
      </c>
    </row>
    <row r="16" spans="1:15" ht="14.25">
      <c r="A16" s="99">
        <v>2012</v>
      </c>
      <c r="B16" s="100" t="s">
        <v>195</v>
      </c>
      <c r="C16" s="100" t="s">
        <v>196</v>
      </c>
      <c r="D16" s="101" t="s">
        <v>197</v>
      </c>
      <c r="E16" s="101" t="s">
        <v>198</v>
      </c>
      <c r="F16" s="101">
        <v>49</v>
      </c>
      <c r="G16" s="101">
        <v>53</v>
      </c>
      <c r="H16" s="101">
        <v>26</v>
      </c>
      <c r="I16" s="101" t="s">
        <v>201</v>
      </c>
      <c r="J16" s="101" t="s">
        <v>153</v>
      </c>
      <c r="K16" s="101" t="b">
        <v>1</v>
      </c>
      <c r="L16" s="97">
        <v>2012</v>
      </c>
      <c r="M16" s="98">
        <v>101870</v>
      </c>
      <c r="N16" s="102">
        <v>40852</v>
      </c>
      <c r="O16" s="102">
        <v>40909</v>
      </c>
    </row>
    <row r="17" spans="1:15" ht="14.25">
      <c r="A17" s="99">
        <v>2012</v>
      </c>
      <c r="B17" s="100" t="s">
        <v>195</v>
      </c>
      <c r="C17" s="100" t="s">
        <v>196</v>
      </c>
      <c r="D17" s="101" t="s">
        <v>197</v>
      </c>
      <c r="E17" s="101" t="s">
        <v>198</v>
      </c>
      <c r="F17" s="101">
        <v>49</v>
      </c>
      <c r="G17" s="101">
        <v>7</v>
      </c>
      <c r="H17" s="101">
        <v>2</v>
      </c>
      <c r="I17" s="101"/>
      <c r="J17" s="101" t="s">
        <v>3</v>
      </c>
      <c r="K17" s="101" t="b">
        <v>1</v>
      </c>
      <c r="L17" s="97">
        <v>2013</v>
      </c>
      <c r="M17" s="98">
        <v>82265</v>
      </c>
      <c r="N17" s="102">
        <v>40852</v>
      </c>
      <c r="O17" s="102">
        <v>40909</v>
      </c>
    </row>
    <row r="18" spans="1:15" ht="14.25">
      <c r="A18" s="99">
        <v>2012</v>
      </c>
      <c r="B18" s="100" t="s">
        <v>195</v>
      </c>
      <c r="C18" s="100" t="s">
        <v>196</v>
      </c>
      <c r="D18" s="101" t="s">
        <v>197</v>
      </c>
      <c r="E18" s="101" t="s">
        <v>198</v>
      </c>
      <c r="F18" s="101">
        <v>49</v>
      </c>
      <c r="G18" s="101">
        <v>49</v>
      </c>
      <c r="H18" s="101" t="s">
        <v>150</v>
      </c>
      <c r="I18" s="101" t="s">
        <v>200</v>
      </c>
      <c r="J18" s="101" t="s">
        <v>81</v>
      </c>
      <c r="K18" s="101" t="b">
        <v>0</v>
      </c>
      <c r="L18" s="97">
        <v>2013</v>
      </c>
      <c r="M18" s="98">
        <v>-1068</v>
      </c>
      <c r="N18" s="102">
        <v>40852</v>
      </c>
      <c r="O18" s="102">
        <v>40909</v>
      </c>
    </row>
    <row r="19" spans="1:15" ht="14.25">
      <c r="A19" s="99">
        <v>2012</v>
      </c>
      <c r="B19" s="100" t="s">
        <v>195</v>
      </c>
      <c r="C19" s="100" t="s">
        <v>196</v>
      </c>
      <c r="D19" s="101" t="s">
        <v>197</v>
      </c>
      <c r="E19" s="101" t="s">
        <v>198</v>
      </c>
      <c r="F19" s="101">
        <v>49</v>
      </c>
      <c r="G19" s="101">
        <v>51</v>
      </c>
      <c r="H19" s="101">
        <v>24</v>
      </c>
      <c r="I19" s="101" t="s">
        <v>204</v>
      </c>
      <c r="J19" s="101" t="s">
        <v>152</v>
      </c>
      <c r="K19" s="101" t="b">
        <v>1</v>
      </c>
      <c r="L19" s="97">
        <v>2013</v>
      </c>
      <c r="M19" s="98">
        <v>82265</v>
      </c>
      <c r="N19" s="102">
        <v>40852</v>
      </c>
      <c r="O19" s="102">
        <v>40909</v>
      </c>
    </row>
    <row r="20" spans="1:15" ht="14.25">
      <c r="A20" s="99">
        <v>2012</v>
      </c>
      <c r="B20" s="100" t="s">
        <v>195</v>
      </c>
      <c r="C20" s="100" t="s">
        <v>196</v>
      </c>
      <c r="D20" s="101" t="s">
        <v>197</v>
      </c>
      <c r="E20" s="101" t="s">
        <v>198</v>
      </c>
      <c r="F20" s="101">
        <v>49</v>
      </c>
      <c r="G20" s="101">
        <v>9</v>
      </c>
      <c r="H20" s="101" t="s">
        <v>108</v>
      </c>
      <c r="I20" s="101"/>
      <c r="J20" s="101" t="s">
        <v>109</v>
      </c>
      <c r="K20" s="101" t="b">
        <v>0</v>
      </c>
      <c r="L20" s="97">
        <v>2013</v>
      </c>
      <c r="M20" s="98">
        <v>6700</v>
      </c>
      <c r="N20" s="102">
        <v>40852</v>
      </c>
      <c r="O20" s="102">
        <v>40909</v>
      </c>
    </row>
    <row r="21" spans="1:15" ht="14.25">
      <c r="A21" s="99">
        <v>2012</v>
      </c>
      <c r="B21" s="100" t="s">
        <v>195</v>
      </c>
      <c r="C21" s="100" t="s">
        <v>196</v>
      </c>
      <c r="D21" s="101" t="s">
        <v>197</v>
      </c>
      <c r="E21" s="101" t="s">
        <v>198</v>
      </c>
      <c r="F21" s="101">
        <v>49</v>
      </c>
      <c r="G21" s="101">
        <v>50</v>
      </c>
      <c r="H21" s="101">
        <v>23</v>
      </c>
      <c r="I21" s="101" t="s">
        <v>202</v>
      </c>
      <c r="J21" s="101" t="s">
        <v>151</v>
      </c>
      <c r="K21" s="101" t="b">
        <v>1</v>
      </c>
      <c r="L21" s="97">
        <v>2014</v>
      </c>
      <c r="M21" s="98">
        <v>82265</v>
      </c>
      <c r="N21" s="102">
        <v>40852</v>
      </c>
      <c r="O21" s="102">
        <v>40909</v>
      </c>
    </row>
    <row r="22" spans="1:15" ht="14.25">
      <c r="A22" s="99">
        <v>2012</v>
      </c>
      <c r="B22" s="100" t="s">
        <v>195</v>
      </c>
      <c r="C22" s="100" t="s">
        <v>196</v>
      </c>
      <c r="D22" s="101" t="s">
        <v>197</v>
      </c>
      <c r="E22" s="101" t="s">
        <v>198</v>
      </c>
      <c r="F22" s="101">
        <v>49</v>
      </c>
      <c r="G22" s="101">
        <v>51</v>
      </c>
      <c r="H22" s="101">
        <v>24</v>
      </c>
      <c r="I22" s="101" t="s">
        <v>204</v>
      </c>
      <c r="J22" s="101" t="s">
        <v>152</v>
      </c>
      <c r="K22" s="101" t="b">
        <v>1</v>
      </c>
      <c r="L22" s="97">
        <v>2015</v>
      </c>
      <c r="M22" s="98">
        <v>82265</v>
      </c>
      <c r="N22" s="102">
        <v>40852</v>
      </c>
      <c r="O22" s="102">
        <v>40909</v>
      </c>
    </row>
    <row r="23" spans="1:15" ht="14.25">
      <c r="A23" s="99">
        <v>2012</v>
      </c>
      <c r="B23" s="100" t="s">
        <v>195</v>
      </c>
      <c r="C23" s="100" t="s">
        <v>196</v>
      </c>
      <c r="D23" s="101" t="s">
        <v>197</v>
      </c>
      <c r="E23" s="101" t="s">
        <v>198</v>
      </c>
      <c r="F23" s="101">
        <v>49</v>
      </c>
      <c r="G23" s="101">
        <v>50</v>
      </c>
      <c r="H23" s="101">
        <v>23</v>
      </c>
      <c r="I23" s="101" t="s">
        <v>202</v>
      </c>
      <c r="J23" s="101" t="s">
        <v>151</v>
      </c>
      <c r="K23" s="101" t="b">
        <v>1</v>
      </c>
      <c r="L23" s="97">
        <v>2013</v>
      </c>
      <c r="M23" s="98">
        <v>82265</v>
      </c>
      <c r="N23" s="102">
        <v>40852</v>
      </c>
      <c r="O23" s="102">
        <v>40909</v>
      </c>
    </row>
    <row r="24" spans="1:15" ht="14.25">
      <c r="A24" s="99">
        <v>2012</v>
      </c>
      <c r="B24" s="100" t="s">
        <v>195</v>
      </c>
      <c r="C24" s="100" t="s">
        <v>196</v>
      </c>
      <c r="D24" s="101" t="s">
        <v>197</v>
      </c>
      <c r="E24" s="101" t="s">
        <v>198</v>
      </c>
      <c r="F24" s="101">
        <v>49</v>
      </c>
      <c r="G24" s="101">
        <v>1</v>
      </c>
      <c r="H24" s="101">
        <v>1</v>
      </c>
      <c r="I24" s="101" t="s">
        <v>203</v>
      </c>
      <c r="J24" s="101" t="s">
        <v>95</v>
      </c>
      <c r="K24" s="101" t="b">
        <v>1</v>
      </c>
      <c r="L24" s="97">
        <v>2014</v>
      </c>
      <c r="M24" s="98">
        <v>82265</v>
      </c>
      <c r="N24" s="102">
        <v>40852</v>
      </c>
      <c r="O24" s="102">
        <v>40909</v>
      </c>
    </row>
    <row r="25" spans="1:15" ht="14.25">
      <c r="A25" s="99">
        <v>2012</v>
      </c>
      <c r="B25" s="100" t="s">
        <v>195</v>
      </c>
      <c r="C25" s="100" t="s">
        <v>196</v>
      </c>
      <c r="D25" s="101" t="s">
        <v>197</v>
      </c>
      <c r="E25" s="101" t="s">
        <v>198</v>
      </c>
      <c r="F25" s="101">
        <v>49</v>
      </c>
      <c r="G25" s="101">
        <v>51</v>
      </c>
      <c r="H25" s="101">
        <v>24</v>
      </c>
      <c r="I25" s="101" t="s">
        <v>204</v>
      </c>
      <c r="J25" s="101" t="s">
        <v>152</v>
      </c>
      <c r="K25" s="101" t="b">
        <v>1</v>
      </c>
      <c r="L25" s="97">
        <v>2014</v>
      </c>
      <c r="M25" s="98">
        <v>82265</v>
      </c>
      <c r="N25" s="102">
        <v>40852</v>
      </c>
      <c r="O25" s="102">
        <v>40909</v>
      </c>
    </row>
    <row r="26" spans="1:15" ht="14.25">
      <c r="A26" s="99">
        <v>2012</v>
      </c>
      <c r="B26" s="100" t="s">
        <v>195</v>
      </c>
      <c r="C26" s="100" t="s">
        <v>196</v>
      </c>
      <c r="D26" s="101" t="s">
        <v>197</v>
      </c>
      <c r="E26" s="101" t="s">
        <v>198</v>
      </c>
      <c r="F26" s="101">
        <v>49</v>
      </c>
      <c r="G26" s="101">
        <v>54</v>
      </c>
      <c r="H26" s="101">
        <v>27</v>
      </c>
      <c r="I26" s="101" t="s">
        <v>199</v>
      </c>
      <c r="J26" s="101" t="s">
        <v>46</v>
      </c>
      <c r="K26" s="101" t="b">
        <v>0</v>
      </c>
      <c r="L26" s="97">
        <v>2015</v>
      </c>
      <c r="M26" s="98">
        <v>82265</v>
      </c>
      <c r="N26" s="102">
        <v>40852</v>
      </c>
      <c r="O26" s="102">
        <v>40909</v>
      </c>
    </row>
    <row r="27" spans="1:15" ht="14.25">
      <c r="A27" s="99">
        <v>2012</v>
      </c>
      <c r="B27" s="100" t="s">
        <v>195</v>
      </c>
      <c r="C27" s="100" t="s">
        <v>196</v>
      </c>
      <c r="D27" s="101" t="s">
        <v>197</v>
      </c>
      <c r="E27" s="101" t="s">
        <v>198</v>
      </c>
      <c r="F27" s="101">
        <v>49</v>
      </c>
      <c r="G27" s="101">
        <v>53</v>
      </c>
      <c r="H27" s="101">
        <v>26</v>
      </c>
      <c r="I27" s="101" t="s">
        <v>201</v>
      </c>
      <c r="J27" s="101" t="s">
        <v>153</v>
      </c>
      <c r="K27" s="101" t="b">
        <v>1</v>
      </c>
      <c r="L27" s="97">
        <v>2013</v>
      </c>
      <c r="M27" s="98">
        <v>82265</v>
      </c>
      <c r="N27" s="102">
        <v>40852</v>
      </c>
      <c r="O27" s="102">
        <v>40909</v>
      </c>
    </row>
    <row r="28" spans="1:15" ht="14.25">
      <c r="A28" s="99">
        <v>2012</v>
      </c>
      <c r="B28" s="100" t="s">
        <v>195</v>
      </c>
      <c r="C28" s="100" t="s">
        <v>196</v>
      </c>
      <c r="D28" s="101" t="s">
        <v>197</v>
      </c>
      <c r="E28" s="101" t="s">
        <v>198</v>
      </c>
      <c r="F28" s="101">
        <v>49</v>
      </c>
      <c r="G28" s="101">
        <v>54</v>
      </c>
      <c r="H28" s="101">
        <v>27</v>
      </c>
      <c r="I28" s="101" t="s">
        <v>199</v>
      </c>
      <c r="J28" s="101" t="s">
        <v>46</v>
      </c>
      <c r="K28" s="101" t="b">
        <v>0</v>
      </c>
      <c r="L28" s="97">
        <v>2014</v>
      </c>
      <c r="M28" s="98">
        <v>82265</v>
      </c>
      <c r="N28" s="102">
        <v>40852</v>
      </c>
      <c r="O28" s="102">
        <v>40909</v>
      </c>
    </row>
    <row r="29" spans="1:15" ht="14.25">
      <c r="A29" s="99">
        <v>2012</v>
      </c>
      <c r="B29" s="100" t="s">
        <v>195</v>
      </c>
      <c r="C29" s="100" t="s">
        <v>196</v>
      </c>
      <c r="D29" s="101" t="s">
        <v>197</v>
      </c>
      <c r="E29" s="101" t="s">
        <v>198</v>
      </c>
      <c r="F29" s="101">
        <v>49</v>
      </c>
      <c r="G29" s="101">
        <v>2</v>
      </c>
      <c r="H29" s="101" t="s">
        <v>96</v>
      </c>
      <c r="I29" s="101"/>
      <c r="J29" s="101" t="s">
        <v>97</v>
      </c>
      <c r="K29" s="101" t="b">
        <v>1</v>
      </c>
      <c r="L29" s="97">
        <v>2015</v>
      </c>
      <c r="M29" s="98">
        <v>82265</v>
      </c>
      <c r="N29" s="102">
        <v>40852</v>
      </c>
      <c r="O29" s="102">
        <v>40909</v>
      </c>
    </row>
    <row r="30" spans="1:15" ht="14.25">
      <c r="A30" s="99">
        <v>2012</v>
      </c>
      <c r="B30" s="100" t="s">
        <v>195</v>
      </c>
      <c r="C30" s="100" t="s">
        <v>196</v>
      </c>
      <c r="D30" s="101" t="s">
        <v>197</v>
      </c>
      <c r="E30" s="101" t="s">
        <v>198</v>
      </c>
      <c r="F30" s="101">
        <v>49</v>
      </c>
      <c r="G30" s="101">
        <v>7</v>
      </c>
      <c r="H30" s="101">
        <v>2</v>
      </c>
      <c r="I30" s="101"/>
      <c r="J30" s="101" t="s">
        <v>3</v>
      </c>
      <c r="K30" s="101" t="b">
        <v>1</v>
      </c>
      <c r="L30" s="97">
        <v>2015</v>
      </c>
      <c r="M30" s="98">
        <v>82265</v>
      </c>
      <c r="N30" s="102">
        <v>40852</v>
      </c>
      <c r="O30" s="102">
        <v>40909</v>
      </c>
    </row>
    <row r="31" spans="1:15" ht="14.25">
      <c r="A31" s="99">
        <v>2012</v>
      </c>
      <c r="B31" s="100" t="s">
        <v>195</v>
      </c>
      <c r="C31" s="100" t="s">
        <v>196</v>
      </c>
      <c r="D31" s="101" t="s">
        <v>197</v>
      </c>
      <c r="E31" s="101" t="s">
        <v>198</v>
      </c>
      <c r="F31" s="101">
        <v>49</v>
      </c>
      <c r="G31" s="101">
        <v>8</v>
      </c>
      <c r="H31" s="101" t="s">
        <v>106</v>
      </c>
      <c r="I31" s="101"/>
      <c r="J31" s="101" t="s">
        <v>107</v>
      </c>
      <c r="K31" s="101" t="b">
        <v>0</v>
      </c>
      <c r="L31" s="97">
        <v>2014</v>
      </c>
      <c r="M31" s="98">
        <v>53350</v>
      </c>
      <c r="N31" s="102">
        <v>40852</v>
      </c>
      <c r="O31" s="102">
        <v>40909</v>
      </c>
    </row>
    <row r="32" spans="1:15" ht="14.25">
      <c r="A32" s="99">
        <v>2012</v>
      </c>
      <c r="B32" s="100" t="s">
        <v>195</v>
      </c>
      <c r="C32" s="100" t="s">
        <v>196</v>
      </c>
      <c r="D32" s="101" t="s">
        <v>197</v>
      </c>
      <c r="E32" s="101" t="s">
        <v>198</v>
      </c>
      <c r="F32" s="101">
        <v>49</v>
      </c>
      <c r="G32" s="101">
        <v>47</v>
      </c>
      <c r="H32" s="101" t="s">
        <v>149</v>
      </c>
      <c r="I32" s="101" t="s">
        <v>205</v>
      </c>
      <c r="J32" s="101" t="s">
        <v>78</v>
      </c>
      <c r="K32" s="101" t="b">
        <v>0</v>
      </c>
      <c r="L32" s="97">
        <v>2013</v>
      </c>
      <c r="M32" s="98">
        <v>-1068</v>
      </c>
      <c r="N32" s="102">
        <v>40852</v>
      </c>
      <c r="O32" s="102">
        <v>40909</v>
      </c>
    </row>
    <row r="33" spans="1:15" ht="14.25">
      <c r="A33" s="99">
        <v>2012</v>
      </c>
      <c r="B33" s="100" t="s">
        <v>195</v>
      </c>
      <c r="C33" s="100" t="s">
        <v>196</v>
      </c>
      <c r="D33" s="101" t="s">
        <v>197</v>
      </c>
      <c r="E33" s="101" t="s">
        <v>198</v>
      </c>
      <c r="F33" s="101">
        <v>49</v>
      </c>
      <c r="G33" s="101">
        <v>45</v>
      </c>
      <c r="H33" s="101" t="s">
        <v>148</v>
      </c>
      <c r="I33" s="101" t="s">
        <v>206</v>
      </c>
      <c r="J33" s="101" t="s">
        <v>53</v>
      </c>
      <c r="K33" s="101" t="b">
        <v>0</v>
      </c>
      <c r="L33" s="97">
        <v>2013</v>
      </c>
      <c r="M33" s="98">
        <v>-0.1068</v>
      </c>
      <c r="N33" s="102">
        <v>40852</v>
      </c>
      <c r="O33" s="102">
        <v>40909</v>
      </c>
    </row>
    <row r="34" spans="1:15" ht="14.25">
      <c r="A34" s="99">
        <v>2012</v>
      </c>
      <c r="B34" s="100" t="s">
        <v>195</v>
      </c>
      <c r="C34" s="100" t="s">
        <v>196</v>
      </c>
      <c r="D34" s="101" t="s">
        <v>197</v>
      </c>
      <c r="E34" s="101" t="s">
        <v>198</v>
      </c>
      <c r="F34" s="101">
        <v>49</v>
      </c>
      <c r="G34" s="101">
        <v>54</v>
      </c>
      <c r="H34" s="101">
        <v>27</v>
      </c>
      <c r="I34" s="101" t="s">
        <v>199</v>
      </c>
      <c r="J34" s="101" t="s">
        <v>46</v>
      </c>
      <c r="K34" s="101" t="b">
        <v>0</v>
      </c>
      <c r="L34" s="97">
        <v>2012</v>
      </c>
      <c r="M34" s="98">
        <v>101870</v>
      </c>
      <c r="N34" s="102">
        <v>40852</v>
      </c>
      <c r="O34" s="102">
        <v>40909</v>
      </c>
    </row>
    <row r="35" spans="1:15" ht="14.25">
      <c r="A35" s="99">
        <v>2012</v>
      </c>
      <c r="B35" s="100" t="s">
        <v>195</v>
      </c>
      <c r="C35" s="100" t="s">
        <v>196</v>
      </c>
      <c r="D35" s="101" t="s">
        <v>197</v>
      </c>
      <c r="E35" s="101" t="s">
        <v>198</v>
      </c>
      <c r="F35" s="101">
        <v>49</v>
      </c>
      <c r="G35" s="101">
        <v>2</v>
      </c>
      <c r="H35" s="101" t="s">
        <v>96</v>
      </c>
      <c r="I35" s="101"/>
      <c r="J35" s="101" t="s">
        <v>97</v>
      </c>
      <c r="K35" s="101" t="b">
        <v>1</v>
      </c>
      <c r="L35" s="97">
        <v>2014</v>
      </c>
      <c r="M35" s="98">
        <v>82265</v>
      </c>
      <c r="N35" s="102">
        <v>40852</v>
      </c>
      <c r="O35" s="102">
        <v>40909</v>
      </c>
    </row>
    <row r="36" spans="1:15" ht="14.25">
      <c r="A36" s="99">
        <v>2012</v>
      </c>
      <c r="B36" s="100" t="s">
        <v>195</v>
      </c>
      <c r="C36" s="100" t="s">
        <v>196</v>
      </c>
      <c r="D36" s="101" t="s">
        <v>197</v>
      </c>
      <c r="E36" s="101" t="s">
        <v>198</v>
      </c>
      <c r="F36" s="101">
        <v>49</v>
      </c>
      <c r="G36" s="101">
        <v>45</v>
      </c>
      <c r="H36" s="101" t="s">
        <v>148</v>
      </c>
      <c r="I36" s="101" t="s">
        <v>206</v>
      </c>
      <c r="J36" s="101" t="s">
        <v>53</v>
      </c>
      <c r="K36" s="101" t="b">
        <v>0</v>
      </c>
      <c r="L36" s="97">
        <v>2012</v>
      </c>
      <c r="M36" s="98">
        <v>-0.1215</v>
      </c>
      <c r="N36" s="102">
        <v>40852</v>
      </c>
      <c r="O36" s="102">
        <v>40909</v>
      </c>
    </row>
    <row r="37" spans="1:15" ht="14.25">
      <c r="A37" s="99">
        <v>2012</v>
      </c>
      <c r="B37" s="100" t="s">
        <v>195</v>
      </c>
      <c r="C37" s="100" t="s">
        <v>196</v>
      </c>
      <c r="D37" s="101" t="s">
        <v>197</v>
      </c>
      <c r="E37" s="101" t="s">
        <v>198</v>
      </c>
      <c r="F37" s="101">
        <v>49</v>
      </c>
      <c r="G37" s="101">
        <v>47</v>
      </c>
      <c r="H37" s="101" t="s">
        <v>149</v>
      </c>
      <c r="I37" s="101" t="s">
        <v>205</v>
      </c>
      <c r="J37" s="101" t="s">
        <v>78</v>
      </c>
      <c r="K37" s="101" t="b">
        <v>0</v>
      </c>
      <c r="L37" s="97">
        <v>2012</v>
      </c>
      <c r="M37" s="98">
        <v>-1215</v>
      </c>
      <c r="N37" s="102">
        <v>40852</v>
      </c>
      <c r="O37" s="102">
        <v>40909</v>
      </c>
    </row>
    <row r="38" spans="1:15" ht="14.25">
      <c r="A38" s="99">
        <v>2012</v>
      </c>
      <c r="B38" s="100" t="s">
        <v>195</v>
      </c>
      <c r="C38" s="100" t="s">
        <v>196</v>
      </c>
      <c r="D38" s="101" t="s">
        <v>197</v>
      </c>
      <c r="E38" s="101" t="s">
        <v>198</v>
      </c>
      <c r="F38" s="101">
        <v>49</v>
      </c>
      <c r="G38" s="101">
        <v>47</v>
      </c>
      <c r="H38" s="101" t="s">
        <v>149</v>
      </c>
      <c r="I38" s="101" t="s">
        <v>205</v>
      </c>
      <c r="J38" s="101" t="s">
        <v>78</v>
      </c>
      <c r="K38" s="101" t="b">
        <v>0</v>
      </c>
      <c r="L38" s="97">
        <v>2014</v>
      </c>
      <c r="M38" s="98">
        <v>-394</v>
      </c>
      <c r="N38" s="102">
        <v>40852</v>
      </c>
      <c r="O38" s="102">
        <v>40909</v>
      </c>
    </row>
    <row r="39" spans="1:15" ht="14.25">
      <c r="A39" s="99">
        <v>2012</v>
      </c>
      <c r="B39" s="100" t="s">
        <v>195</v>
      </c>
      <c r="C39" s="100" t="s">
        <v>196</v>
      </c>
      <c r="D39" s="101" t="s">
        <v>197</v>
      </c>
      <c r="E39" s="101" t="s">
        <v>198</v>
      </c>
      <c r="F39" s="101">
        <v>49</v>
      </c>
      <c r="G39" s="101">
        <v>51</v>
      </c>
      <c r="H39" s="101">
        <v>24</v>
      </c>
      <c r="I39" s="101" t="s">
        <v>204</v>
      </c>
      <c r="J39" s="101" t="s">
        <v>152</v>
      </c>
      <c r="K39" s="101" t="b">
        <v>1</v>
      </c>
      <c r="L39" s="97">
        <v>2012</v>
      </c>
      <c r="M39" s="98">
        <v>101870</v>
      </c>
      <c r="N39" s="102">
        <v>40852</v>
      </c>
      <c r="O39" s="102">
        <v>40909</v>
      </c>
    </row>
    <row r="40" spans="1:15" ht="14.25">
      <c r="A40" s="99">
        <v>2012</v>
      </c>
      <c r="B40" s="100" t="s">
        <v>195</v>
      </c>
      <c r="C40" s="100" t="s">
        <v>196</v>
      </c>
      <c r="D40" s="101" t="s">
        <v>197</v>
      </c>
      <c r="E40" s="101" t="s">
        <v>198</v>
      </c>
      <c r="F40" s="101">
        <v>49</v>
      </c>
      <c r="G40" s="101">
        <v>9</v>
      </c>
      <c r="H40" s="101" t="s">
        <v>108</v>
      </c>
      <c r="I40" s="101"/>
      <c r="J40" s="101" t="s">
        <v>109</v>
      </c>
      <c r="K40" s="101" t="b">
        <v>0</v>
      </c>
      <c r="L40" s="97">
        <v>2012</v>
      </c>
      <c r="M40" s="98">
        <v>5122</v>
      </c>
      <c r="N40" s="102">
        <v>40852</v>
      </c>
      <c r="O40" s="102">
        <v>40909</v>
      </c>
    </row>
    <row r="41" spans="1:15" ht="14.25">
      <c r="A41" s="99">
        <v>2012</v>
      </c>
      <c r="B41" s="100" t="s">
        <v>195</v>
      </c>
      <c r="C41" s="100" t="s">
        <v>196</v>
      </c>
      <c r="D41" s="101" t="s">
        <v>197</v>
      </c>
      <c r="E41" s="101" t="s">
        <v>198</v>
      </c>
      <c r="F41" s="101">
        <v>49</v>
      </c>
      <c r="G41" s="101">
        <v>8</v>
      </c>
      <c r="H41" s="101" t="s">
        <v>106</v>
      </c>
      <c r="I41" s="101"/>
      <c r="J41" s="101" t="s">
        <v>107</v>
      </c>
      <c r="K41" s="101" t="b">
        <v>0</v>
      </c>
      <c r="L41" s="97">
        <v>2012</v>
      </c>
      <c r="M41" s="98">
        <v>53137</v>
      </c>
      <c r="N41" s="102">
        <v>40852</v>
      </c>
      <c r="O41" s="102">
        <v>40909</v>
      </c>
    </row>
    <row r="42" spans="1:15" ht="14.25">
      <c r="A42" s="99">
        <v>2012</v>
      </c>
      <c r="B42" s="100" t="s">
        <v>195</v>
      </c>
      <c r="C42" s="100" t="s">
        <v>196</v>
      </c>
      <c r="D42" s="101" t="s">
        <v>197</v>
      </c>
      <c r="E42" s="101" t="s">
        <v>198</v>
      </c>
      <c r="F42" s="101">
        <v>49</v>
      </c>
      <c r="G42" s="101">
        <v>1</v>
      </c>
      <c r="H42" s="101">
        <v>1</v>
      </c>
      <c r="I42" s="101" t="s">
        <v>203</v>
      </c>
      <c r="J42" s="101" t="s">
        <v>95</v>
      </c>
      <c r="K42" s="101" t="b">
        <v>1</v>
      </c>
      <c r="L42" s="97">
        <v>2015</v>
      </c>
      <c r="M42" s="98">
        <v>82265</v>
      </c>
      <c r="N42" s="102">
        <v>40852</v>
      </c>
      <c r="O42" s="102">
        <v>40909</v>
      </c>
    </row>
    <row r="43" spans="1:15" ht="14.25">
      <c r="A43" s="99">
        <v>2012</v>
      </c>
      <c r="B43" s="100" t="s">
        <v>195</v>
      </c>
      <c r="C43" s="100" t="s">
        <v>196</v>
      </c>
      <c r="D43" s="101" t="s">
        <v>197</v>
      </c>
      <c r="E43" s="101" t="s">
        <v>198</v>
      </c>
      <c r="F43" s="101">
        <v>49</v>
      </c>
      <c r="G43" s="101">
        <v>45</v>
      </c>
      <c r="H43" s="101" t="s">
        <v>148</v>
      </c>
      <c r="I43" s="101" t="s">
        <v>206</v>
      </c>
      <c r="J43" s="101" t="s">
        <v>53</v>
      </c>
      <c r="K43" s="101" t="b">
        <v>0</v>
      </c>
      <c r="L43" s="97">
        <v>2014</v>
      </c>
      <c r="M43" s="98">
        <v>-0.0394</v>
      </c>
      <c r="N43" s="102">
        <v>40852</v>
      </c>
      <c r="O43" s="102">
        <v>40909</v>
      </c>
    </row>
    <row r="44" spans="1:15" ht="14.25">
      <c r="A44" s="99">
        <v>2012</v>
      </c>
      <c r="B44" s="100" t="s">
        <v>195</v>
      </c>
      <c r="C44" s="100" t="s">
        <v>196</v>
      </c>
      <c r="D44" s="101" t="s">
        <v>197</v>
      </c>
      <c r="E44" s="101" t="s">
        <v>198</v>
      </c>
      <c r="F44" s="101">
        <v>49</v>
      </c>
      <c r="G44" s="101">
        <v>2</v>
      </c>
      <c r="H44" s="101" t="s">
        <v>96</v>
      </c>
      <c r="I44" s="101"/>
      <c r="J44" s="101" t="s">
        <v>97</v>
      </c>
      <c r="K44" s="101" t="b">
        <v>1</v>
      </c>
      <c r="L44" s="97">
        <v>2013</v>
      </c>
      <c r="M44" s="98">
        <v>82265</v>
      </c>
      <c r="N44" s="102">
        <v>40852</v>
      </c>
      <c r="O44" s="102">
        <v>40909</v>
      </c>
    </row>
    <row r="45" spans="1:15" ht="14.25">
      <c r="A45" s="99">
        <v>2012</v>
      </c>
      <c r="B45" s="100" t="s">
        <v>195</v>
      </c>
      <c r="C45" s="100" t="s">
        <v>196</v>
      </c>
      <c r="D45" s="101" t="s">
        <v>197</v>
      </c>
      <c r="E45" s="101" t="s">
        <v>198</v>
      </c>
      <c r="F45" s="101">
        <v>49</v>
      </c>
      <c r="G45" s="101">
        <v>53</v>
      </c>
      <c r="H45" s="101">
        <v>26</v>
      </c>
      <c r="I45" s="101" t="s">
        <v>201</v>
      </c>
      <c r="J45" s="101" t="s">
        <v>153</v>
      </c>
      <c r="K45" s="101" t="b">
        <v>1</v>
      </c>
      <c r="L45" s="97">
        <v>2015</v>
      </c>
      <c r="M45" s="98">
        <v>82265</v>
      </c>
      <c r="N45" s="102">
        <v>40852</v>
      </c>
      <c r="O45" s="102">
        <v>40909</v>
      </c>
    </row>
    <row r="46" spans="1:15" ht="14.25">
      <c r="A46" s="99">
        <v>2012</v>
      </c>
      <c r="B46" s="100" t="s">
        <v>195</v>
      </c>
      <c r="C46" s="100" t="s">
        <v>196</v>
      </c>
      <c r="D46" s="101" t="s">
        <v>197</v>
      </c>
      <c r="E46" s="101" t="s">
        <v>198</v>
      </c>
      <c r="F46" s="101">
        <v>49</v>
      </c>
      <c r="G46" s="101">
        <v>49</v>
      </c>
      <c r="H46" s="101" t="s">
        <v>150</v>
      </c>
      <c r="I46" s="101" t="s">
        <v>200</v>
      </c>
      <c r="J46" s="101" t="s">
        <v>81</v>
      </c>
      <c r="K46" s="101" t="b">
        <v>0</v>
      </c>
      <c r="L46" s="97">
        <v>2014</v>
      </c>
      <c r="M46" s="98">
        <v>-394</v>
      </c>
      <c r="N46" s="102">
        <v>40852</v>
      </c>
      <c r="O46" s="102">
        <v>40909</v>
      </c>
    </row>
    <row r="47" spans="1:15" ht="14.25">
      <c r="A47" s="99">
        <v>2012</v>
      </c>
      <c r="B47" s="100" t="s">
        <v>195</v>
      </c>
      <c r="C47" s="100" t="s">
        <v>196</v>
      </c>
      <c r="D47" s="101" t="s">
        <v>197</v>
      </c>
      <c r="E47" s="101" t="s">
        <v>198</v>
      </c>
      <c r="F47" s="101">
        <v>49</v>
      </c>
      <c r="G47" s="101">
        <v>9</v>
      </c>
      <c r="H47" s="101" t="s">
        <v>108</v>
      </c>
      <c r="I47" s="101"/>
      <c r="J47" s="101" t="s">
        <v>109</v>
      </c>
      <c r="K47" s="101" t="b">
        <v>0</v>
      </c>
      <c r="L47" s="97">
        <v>2015</v>
      </c>
      <c r="M47" s="98">
        <v>7000</v>
      </c>
      <c r="N47" s="102">
        <v>40852</v>
      </c>
      <c r="O47" s="102">
        <v>40909</v>
      </c>
    </row>
    <row r="48" spans="1:15" ht="14.25">
      <c r="A48" s="99">
        <v>2012</v>
      </c>
      <c r="B48" s="100" t="s">
        <v>195</v>
      </c>
      <c r="C48" s="100" t="s">
        <v>196</v>
      </c>
      <c r="D48" s="101" t="s">
        <v>197</v>
      </c>
      <c r="E48" s="101" t="s">
        <v>198</v>
      </c>
      <c r="F48" s="101">
        <v>49</v>
      </c>
      <c r="G48" s="101">
        <v>7</v>
      </c>
      <c r="H48" s="101">
        <v>2</v>
      </c>
      <c r="I48" s="101"/>
      <c r="J48" s="101" t="s">
        <v>3</v>
      </c>
      <c r="K48" s="101" t="b">
        <v>1</v>
      </c>
      <c r="L48" s="97">
        <v>2014</v>
      </c>
      <c r="M48" s="98">
        <v>82265</v>
      </c>
      <c r="N48" s="102">
        <v>40852</v>
      </c>
      <c r="O48" s="102">
        <v>40909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Admin</cp:lastModifiedBy>
  <cp:lastPrinted>2011-11-21T11:05:53Z</cp:lastPrinted>
  <dcterms:created xsi:type="dcterms:W3CDTF">2010-09-17T02:30:46Z</dcterms:created>
  <dcterms:modified xsi:type="dcterms:W3CDTF">2011-11-21T12:02:47Z</dcterms:modified>
  <cp:category/>
  <cp:version/>
  <cp:contentType/>
  <cp:contentStatus/>
</cp:coreProperties>
</file>